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295" windowHeight="6030" tabRatio="879" activeTab="0"/>
  </bookViews>
  <sheets>
    <sheet name="Income Stmt" sheetId="1" r:id="rId1"/>
    <sheet name="Balance Sheet" sheetId="2" r:id="rId2"/>
    <sheet name="Stmt of Change in Equity" sheetId="3" r:id="rId3"/>
    <sheet name="CashFlow" sheetId="4" r:id="rId4"/>
    <sheet name="Notes-Part A" sheetId="5" r:id="rId5"/>
    <sheet name="Notes-Part B" sheetId="6" r:id="rId6"/>
  </sheets>
  <definedNames>
    <definedName name="_xlnm.Print_Titles" localSheetId="3">'CashFlow'!$1:$14</definedName>
    <definedName name="_xlnm.Print_Titles" localSheetId="4">'Notes-Part A'!$1:$6</definedName>
    <definedName name="_xlnm.Print_Titles" localSheetId="5">'Notes-Part B'!$1:$6</definedName>
  </definedNames>
  <calcPr fullCalcOnLoad="1"/>
</workbook>
</file>

<file path=xl/sharedStrings.xml><?xml version="1.0" encoding="utf-8"?>
<sst xmlns="http://schemas.openxmlformats.org/spreadsheetml/2006/main" count="416" uniqueCount="301">
  <si>
    <t>IQ GROUP HOLDINGS BERHAD</t>
  </si>
  <si>
    <t>(Company No. 636944-U)</t>
  </si>
  <si>
    <t>(Incorporated in Malaysia under the Companies Act, 1965)</t>
  </si>
  <si>
    <t>As at</t>
  </si>
  <si>
    <t>end of current</t>
  </si>
  <si>
    <t>financial year</t>
  </si>
  <si>
    <t>ended</t>
  </si>
  <si>
    <t>RM'000</t>
  </si>
  <si>
    <t>NON-CURRENT ASSETS</t>
  </si>
  <si>
    <t>Property, plant and equipment</t>
  </si>
  <si>
    <t>N/A</t>
  </si>
  <si>
    <t>CURRENT ASSETS</t>
  </si>
  <si>
    <t>Inventories</t>
  </si>
  <si>
    <t>Trade receivables</t>
  </si>
  <si>
    <t>Other receivables and prepaid expenses</t>
  </si>
  <si>
    <t>Short-term deposits with licensed banks</t>
  </si>
  <si>
    <t>Cash and bank balances</t>
  </si>
  <si>
    <t>Tax recoverable</t>
  </si>
  <si>
    <t>Total Current Assets</t>
  </si>
  <si>
    <t>CURRENT LIABILITIES</t>
  </si>
  <si>
    <t>Trade payables</t>
  </si>
  <si>
    <t>Other payables and accrued expenses</t>
  </si>
  <si>
    <t>Hire-purchase payables</t>
  </si>
  <si>
    <t>Total Current Liabilities</t>
  </si>
  <si>
    <t>NET CURRENT ASSETS</t>
  </si>
  <si>
    <t>SHARE CAPITAL</t>
  </si>
  <si>
    <t>RESERVES</t>
  </si>
  <si>
    <t>SHAREHOLDERS' EQUITY</t>
  </si>
  <si>
    <t>LONG-TERM AND DEFERRED LIABILITIES</t>
  </si>
  <si>
    <t>Deferred tax liabilities</t>
  </si>
  <si>
    <t>Provision for retirement benefits</t>
  </si>
  <si>
    <t>Total Long-Term and Deferred Liabilities</t>
  </si>
  <si>
    <t>UNAUDITED CONDENSED CONSOLIDATED INCOME STATEMENT</t>
  </si>
  <si>
    <t>Individual Quarter</t>
  </si>
  <si>
    <t>Cumulative Quarter</t>
  </si>
  <si>
    <t>Current year</t>
  </si>
  <si>
    <t>Preceding year</t>
  </si>
  <si>
    <t>quarter</t>
  </si>
  <si>
    <t>corresponding</t>
  </si>
  <si>
    <t>to-date</t>
  </si>
  <si>
    <t>quarter ended</t>
  </si>
  <si>
    <t>Revenue</t>
  </si>
  <si>
    <t>Profit from operations</t>
  </si>
  <si>
    <t>Finance cost</t>
  </si>
  <si>
    <t>Profit before tax</t>
  </si>
  <si>
    <t>Income tax expense</t>
  </si>
  <si>
    <t>Net profit after tax for the period</t>
  </si>
  <si>
    <t>Basic earnings per ordinary share (sen)</t>
  </si>
  <si>
    <t>Diluted earnings per ordinary share (sen)</t>
  </si>
  <si>
    <t>UNAUDITED CONDENSED CONSOLIDATED STATEMENT OF CHANGES IN EQUITY</t>
  </si>
  <si>
    <t>Non-Distributable</t>
  </si>
  <si>
    <t>Distributable</t>
  </si>
  <si>
    <t>Share</t>
  </si>
  <si>
    <t>Exchange</t>
  </si>
  <si>
    <t>Retained</t>
  </si>
  <si>
    <t>Capital</t>
  </si>
  <si>
    <t>Premium</t>
  </si>
  <si>
    <t>Reserve</t>
  </si>
  <si>
    <t>Profit/(loss)</t>
  </si>
  <si>
    <t>Total</t>
  </si>
  <si>
    <t>Currency translation differences</t>
  </si>
  <si>
    <t>Note:</t>
  </si>
  <si>
    <t>UNAUDITED CONDENSED CONSOLIDATED CASH FLOW STATEMENT</t>
  </si>
  <si>
    <t>CASH FLOWS FROM OPERATING ACTIVITIES</t>
  </si>
  <si>
    <t>Adjustments for :</t>
  </si>
  <si>
    <t>Depreciation of property, plant and equipment</t>
  </si>
  <si>
    <t>Amortisation of development cost</t>
  </si>
  <si>
    <t>Inventories written off</t>
  </si>
  <si>
    <t>Allowance for doubtful debts</t>
  </si>
  <si>
    <t xml:space="preserve">Interest expenses </t>
  </si>
  <si>
    <t xml:space="preserve">Interest income </t>
  </si>
  <si>
    <t>Operating profit before working capital changes</t>
  </si>
  <si>
    <t xml:space="preserve">(Increase) / Decrease in: </t>
  </si>
  <si>
    <t xml:space="preserve">Increase / (Decrease) in: </t>
  </si>
  <si>
    <t>Cash generated from operations</t>
  </si>
  <si>
    <t>Tax paid</t>
  </si>
  <si>
    <t>Net cash generated from operating activities</t>
  </si>
  <si>
    <t>CASH FLOWS FROM INVESTING ACTIVITIES</t>
  </si>
  <si>
    <t>Interest received</t>
  </si>
  <si>
    <t>Proceeds from disposal of property, plant and equipment</t>
  </si>
  <si>
    <t>Purchase of property, plant and equipment</t>
  </si>
  <si>
    <t>Payment of capitalised development costs</t>
  </si>
  <si>
    <t xml:space="preserve">Exchange difference on translation of net assets of </t>
  </si>
  <si>
    <t>foreign subsidiary companies</t>
  </si>
  <si>
    <t>CASH FLOWS FROM FINANCING ACTIVITIES</t>
  </si>
  <si>
    <t>Dividend paid</t>
  </si>
  <si>
    <t>Repayment of hire-purchase payables</t>
  </si>
  <si>
    <t>Interest paid</t>
  </si>
  <si>
    <t>NET INCREASE IN CASH AND CASH EQUIVALENTS</t>
  </si>
  <si>
    <t>CASH AND CASH EQUIVALENTS AT BEGINNING OF PERIOD</t>
  </si>
  <si>
    <t>CASH AND CASH EQUIVALENTS AT END OF PERIOD</t>
  </si>
  <si>
    <t>Cash and cash equivalents included in the consolidated cash flow statement comprise the following amount:</t>
  </si>
  <si>
    <t>Short term deposits with licensed banks</t>
  </si>
  <si>
    <t>PART A : EXPLANATORY NOTES PURSUANT TO FINANCIAL REPORTING STANDARD (FRS) 134 - INTERIM FINANCIAL REPORTING</t>
  </si>
  <si>
    <t>1.</t>
  </si>
  <si>
    <t>BASIS OF PREPARATION</t>
  </si>
  <si>
    <t>2.</t>
  </si>
  <si>
    <t>AUDIT REPORT ON THE PRECEDING ANNUAL FINANCIAL STATEMENTS</t>
  </si>
  <si>
    <t>The audit report of the preceding annual financial statements was not subject to any qualification.</t>
  </si>
  <si>
    <t>3.</t>
  </si>
  <si>
    <t>SEASONAL OR CYCLICAL FACTORS</t>
  </si>
  <si>
    <t>4.</t>
  </si>
  <si>
    <t>UNUSUAL ITEMS AFFECTING ASSETS, LIABILITIES, EQUITY, NET INCOME OR CASH FLOWS</t>
  </si>
  <si>
    <t>There was no unusual material event during the reporting quarter.</t>
  </si>
  <si>
    <t>5.</t>
  </si>
  <si>
    <t>MATERIAL CHANGES IN ESTIMATES</t>
  </si>
  <si>
    <t>6.</t>
  </si>
  <si>
    <t>CHANGES IN DEBT AND EQUITY SECURITIES</t>
  </si>
  <si>
    <t>7.</t>
  </si>
  <si>
    <t>DIVIDENDS PAID</t>
  </si>
  <si>
    <t>8.</t>
  </si>
  <si>
    <t>SEGMENT REPORTING</t>
  </si>
  <si>
    <t>Investment</t>
  </si>
  <si>
    <t>holding</t>
  </si>
  <si>
    <t>Manufacturing</t>
  </si>
  <si>
    <t xml:space="preserve">Trading </t>
  </si>
  <si>
    <t>Eliminations</t>
  </si>
  <si>
    <t>Quarter ended</t>
  </si>
  <si>
    <t>RM’000</t>
  </si>
  <si>
    <t>External sales</t>
  </si>
  <si>
    <t>Inter-segment sales</t>
  </si>
  <si>
    <t>Total revenue</t>
  </si>
  <si>
    <t>Results</t>
  </si>
  <si>
    <t>Profit/(loss) before tax</t>
  </si>
  <si>
    <t>9.</t>
  </si>
  <si>
    <t>VALUATION OF PROPERTY, PLANT AND EQUIPMENT</t>
  </si>
  <si>
    <t>10.</t>
  </si>
  <si>
    <t>MATERIAL SUBSEQUENT EVENT</t>
  </si>
  <si>
    <t>a.</t>
  </si>
  <si>
    <t>b.</t>
  </si>
  <si>
    <t>11.</t>
  </si>
  <si>
    <t>CHANGES IN THE COMPOSITION OF THE GROUP</t>
  </si>
  <si>
    <t>12.</t>
  </si>
  <si>
    <t>CONTINGENT LIABILITIES AND CONTINGENT ASSETS</t>
  </si>
  <si>
    <t>PART B : EXPLANATORY NOTES PURSUANT TO APPENDIX 9B OF THE LISTING REQUIREMENTS OF BURSA MALAYSIA SECURITIES BERHAD</t>
  </si>
  <si>
    <t>PERFORMANCE REVIEW</t>
  </si>
  <si>
    <t>COMPARISON WITH THE IMMEDIATE PRECEDING QUARTER’S RESULTS</t>
  </si>
  <si>
    <t>VARIANCE OF ACTUAL AND FORECASTED PROFIT AND SHORTFALL IN PROFIT GUARANTEE</t>
  </si>
  <si>
    <t>INCOME TAX EXPENSE</t>
  </si>
  <si>
    <t xml:space="preserve">Quarter ended </t>
  </si>
  <si>
    <t>Estimated income tax expense:</t>
  </si>
  <si>
    <t>PROFITS ON SALE OF UNQUOTED INVESTMENTS AND/OR PROPERTIES</t>
  </si>
  <si>
    <t>QUOTED INVESTMENTS</t>
  </si>
  <si>
    <t>STATUS OF CORPORATE PROPOSALS ANNOUNCED BUT YET TO BE COMPLETED</t>
  </si>
  <si>
    <t>GROUP BORROWINGS AND DEBT SECURITIES</t>
  </si>
  <si>
    <t>OFF BALANCE SHEET FINANCIAL INSTRUMENTS</t>
  </si>
  <si>
    <t>MATERIAL LITIGATION</t>
  </si>
  <si>
    <t>There was no material litigation pending as at date of issue of this interim financial report.</t>
  </si>
  <si>
    <t>DIVIDENDS DECLARED OR PAYABLE</t>
  </si>
  <si>
    <t>13.</t>
  </si>
  <si>
    <t>EARNINGS PER SHARE</t>
  </si>
  <si>
    <t>Basic earnings per share</t>
  </si>
  <si>
    <t>Basic earnings per share is calculated by dividing the net profit for the period by the weighted average number of ordinary shares in issue during the period.</t>
  </si>
  <si>
    <t>Net profit for the period (RM'000)</t>
  </si>
  <si>
    <t>Weighted average number of ordinary shares in issue ('000)</t>
  </si>
  <si>
    <t>Basic earnings per share (sen)</t>
  </si>
  <si>
    <t>Diluted earnings per share</t>
  </si>
  <si>
    <t>Income from other investments</t>
  </si>
  <si>
    <t>Development costs *</t>
  </si>
  <si>
    <t>* This refers to product development cost.</t>
  </si>
  <si>
    <t>UNAUDITED CONDENSED CONSOLIDATED BALANCE SHEET</t>
  </si>
  <si>
    <t>The interim financial report is unaudited and has been prepared in accordance with FRS 134: Interim Financial Reporting (formerly known as MASB 26), Paragraph 9.22 and Appendix 9B of the Listing Requirements of Bursa Malaysia Securities Berhad (Bursa Securities).</t>
  </si>
  <si>
    <t xml:space="preserve">The Group serves a wide customer base in Europe, Japan and USA.  As such, the demand for the Group’s products in the normal course of event is seasonal with demand peaking during the third and fourth quarter of the financial year. </t>
  </si>
  <si>
    <t>There were no material contingent liabilities or contingent assets as at date of issue of this interim financial report.</t>
  </si>
  <si>
    <t>On 29 August 2005, the Malaysian Industrial Development Authority approved the Group's application for Operational Headquarters (OHQ) status and OHQ tax exemption under Section 127, Income Tax Act, 1967 for a period of 10 years, from the year of assessment 2005 to the year of assessment 2014, for undertaking OHQ activities in Malaysia, which involve the provision of qualifying services to related companies outside Malaysia. The Malaysian Industrial Development Authority granted the Group approval for income tax exemption, not exceeding 20% of the total income of the OHQ operations in relation to qualifying service provided to related companies in Malaysia.</t>
  </si>
  <si>
    <t>i.</t>
  </si>
  <si>
    <t>ii.</t>
  </si>
  <si>
    <t xml:space="preserve">The Initial Public Offering "IPO" proceeds were received on 11 October 2005. </t>
  </si>
  <si>
    <t>As at the date of this report, the utilisation of the IPO proceeds of RM23,410,800 are as follows.</t>
  </si>
  <si>
    <t>technology/developing new products and</t>
  </si>
  <si>
    <t xml:space="preserve">Investment in the application of new  </t>
  </si>
  <si>
    <t>enhancing existing products:-</t>
  </si>
  <si>
    <t xml:space="preserve">Purchase of plant and equipment </t>
  </si>
  <si>
    <t>R&amp; D expenditure</t>
  </si>
  <si>
    <t>Working capital</t>
  </si>
  <si>
    <t>Estimated Listing expenses</t>
  </si>
  <si>
    <t xml:space="preserve">to-date ended </t>
  </si>
  <si>
    <t>Status of Utilisation of Proceeds</t>
  </si>
  <si>
    <t>Status of Corporate Proposals</t>
  </si>
  <si>
    <t>As at date of issue of this interim financial report, the Group does not have any off balance sheet financial instruments.</t>
  </si>
  <si>
    <t>There were no changes in estimates that have a material effect in the current quarter and financial year-to-date results.</t>
  </si>
  <si>
    <t>There was no sale of unquoted investment and/or properties during the current quarter.</t>
  </si>
  <si>
    <t>There were no dealings in quoted securities for the current quarter.</t>
  </si>
  <si>
    <t>Current</t>
  </si>
  <si>
    <t>to-date ended</t>
  </si>
  <si>
    <t>Current year-</t>
  </si>
  <si>
    <t>The average fair value of the shares of the Company is lower than the average exercise price of the share options granted to employees. The effect of this would be anti-dilutive to the earnings per ordinary share.</t>
  </si>
  <si>
    <t>Net assets per share (RM)</t>
  </si>
  <si>
    <t>Cumulative quarter</t>
  </si>
  <si>
    <t>31 March 2006</t>
  </si>
  <si>
    <t>COMMENTARY ON  PROSPECTS</t>
  </si>
  <si>
    <t xml:space="preserve"> Current tax expense</t>
  </si>
  <si>
    <t xml:space="preserve"> Deferred tax</t>
  </si>
  <si>
    <t>Dividend payable</t>
  </si>
  <si>
    <t xml:space="preserve">The Group’s income tax for the current year reflects an effective tax rate which is lower than the statutory income tax rate mainly due to tax savings from double deduction on research and development expenses and reinvestment allowances. </t>
  </si>
  <si>
    <t>Retirement benefits paid</t>
  </si>
  <si>
    <t>Net cash generated from investing activities</t>
  </si>
  <si>
    <t>Net cash generated from financing activities</t>
  </si>
  <si>
    <t>Profit/(loss) after tax</t>
  </si>
  <si>
    <t>The Condensed Consolidated Balance Sheet should be read in conjunction with the audited financial statements for the year ended 31 March 2006 and the accompanying explanatory notes attached to this interim financial report.</t>
  </si>
  <si>
    <t>The Condensed Consolidated Income Statement should be read in conjunction with the audited financial statements for the year ended 31 March 2006 and the accompanying explanatory notes attached to this interim financial report.</t>
  </si>
  <si>
    <t>The Condensed Consolidated Statement of Changes in Equity should be read in conjunction with the audited financial statements for the year ended 31 March 2006 and the accompanying explanatory notes attached to this interim financial report.</t>
  </si>
  <si>
    <t>Balance as of 1 April 2006</t>
  </si>
  <si>
    <t>(Gain)/Loss on disposal of property, plant and equipment</t>
  </si>
  <si>
    <t>Deferred tax assets</t>
  </si>
  <si>
    <t>Tax liabilities</t>
  </si>
  <si>
    <t>The Condensed Consolidated Cash Flow Statement should be read in conjunction with the audited financial statements for the year ended 31 March 2006 and the accompanying explanatory notes attached to this interim financial report.</t>
  </si>
  <si>
    <t>The disclosure requirements for explanatory notes for the variance of actual profit after tax and forecast profit after tax are not applicable.</t>
  </si>
  <si>
    <t>Property, plant and equipment are stated at cost less accumulated depreciation. There was no revaluation of property, plant and equipment for the current quarter.</t>
  </si>
  <si>
    <t>CHANGES IN ACCOUNTING POLICIES</t>
  </si>
  <si>
    <t xml:space="preserve">The accounting policies and methods of computation adopted by the Group for the interim financial report are consistent with those adopted in the audited financial statements for the year ended 31 March 2006 except for the adoption of the new and revised Financial Reporting Standards (FRS) effective for financial period beginning 1 January 2006. </t>
  </si>
  <si>
    <t>(restated)</t>
  </si>
  <si>
    <t>There were no group borrowings and debt securities as at the end of the reporting quarter.</t>
  </si>
  <si>
    <t>Effect of foreign exchange movements on foreign currency bank balances</t>
  </si>
  <si>
    <t>FRS 101 : Presentation of Financial statements</t>
  </si>
  <si>
    <t>The current period's presentation of the Group's financial statements is based on the revised requirements of FRS 101, with the comparatives restated to conform with the current period's presentation.</t>
  </si>
  <si>
    <t>The principal effects of the changes in accounting policies resulting from the adoption of the new/revised FRSs are as follows.</t>
  </si>
  <si>
    <t>The MASB has issued a number of new and revised Financial Reporting Standards (FRS) that are effective for financial period beginning on or after 1 January 2006.</t>
  </si>
  <si>
    <t>Under FRS 3, any excess of the Group's interest in the net fair value of acquirees' identifiable assets, liabilities and contingent liabilities over cost of acquisitions (previously referred to as "negative goodwill"), after reassessment, is now recognised immediately in profit and loss. In accordance with the transitional provisions of FRS 3, the negative goodwill as at 31 March 2006 of RM4.634 million was derecognised with a corresponding increase in retained earnings.</t>
  </si>
  <si>
    <t>Decrease in retained earnings</t>
  </si>
  <si>
    <t xml:space="preserve">As at </t>
  </si>
  <si>
    <t>31 Mar 2006</t>
  </si>
  <si>
    <t>Decrease in profit for the period</t>
  </si>
  <si>
    <t>3 months ended</t>
  </si>
  <si>
    <t>This FRS requires an entity to recognise share-based payment transactions in its financial statements, including transactions with employees or other parties to be settled in cash, other assets, or equity instruments of the entity.</t>
  </si>
  <si>
    <t xml:space="preserve">Increase in equity compensation reserve </t>
  </si>
  <si>
    <t>Nil</t>
  </si>
  <si>
    <t>Under the transitional provisions of FRS 2, this FRS must be applied to share options that were granted after 31 December 2004 and had not yet vested on 1 January 2006. The application is retrospective and accordingly, the comparative amounts as at 31 March 2006 are restated and the opening balance of retained earnings as at 1 April 2006 has been adjusted. The financial impact to the Group arising from this change in accounting policy is as follows:</t>
  </si>
  <si>
    <t>The Company operates an equity-settled, share-based compensation plan for the employees of the Group. Prior to I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</si>
  <si>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Audited</t>
  </si>
  <si>
    <t>as at preceding</t>
  </si>
  <si>
    <t>Balance as of 1 April 2006 (restated)</t>
  </si>
  <si>
    <t xml:space="preserve">Equity </t>
  </si>
  <si>
    <t>Compensation</t>
  </si>
  <si>
    <t xml:space="preserve">The adoption of the revised FRS 101 has affected the presentation of the statement of changes in equity. </t>
  </si>
  <si>
    <t>FRS 3 : Business Combination</t>
  </si>
  <si>
    <t>Negative goodwill</t>
  </si>
  <si>
    <t xml:space="preserve">FRS 2 : Share-based Payment </t>
  </si>
  <si>
    <t>Employee Share Option Scheme</t>
  </si>
  <si>
    <t>c.</t>
  </si>
  <si>
    <t>The Group did not announce any profit guarantee.</t>
  </si>
  <si>
    <t>Proposed Authority for the Company to purchase its own shares ("Proposed Share Buy-Back")</t>
  </si>
  <si>
    <t>Share-based payment under ESOS</t>
  </si>
  <si>
    <t>(Audited)</t>
  </si>
  <si>
    <t xml:space="preserve">    FRS 2</t>
  </si>
  <si>
    <t xml:space="preserve">    FRS 3</t>
  </si>
  <si>
    <t>Prior year adjustments - effects of adopting:</t>
  </si>
  <si>
    <t>Barring any unforeseen circumstances, the Directors expect continued strong demand for the Group's products and expect revenue to grow in this financial year. The Directors remain positive about the future prospects of the Group.</t>
  </si>
  <si>
    <t xml:space="preserve">There were no material events subsequent to the end of the current quarter. </t>
  </si>
  <si>
    <t>Dividends</t>
  </si>
  <si>
    <t>Unrealised loss/(gain) on foreign exchange</t>
  </si>
  <si>
    <t>Property, plant and equipment written off</t>
  </si>
  <si>
    <t>There were no corporate proposals announced but not completed as at the date of issue of this interim financial report.</t>
  </si>
  <si>
    <t>At the Extraordinary General Meeting of the Company held on 15 September 2006, the shareholders of the Company had granted a mandate for the Company to purchase its own ordinary shares of RM1.00 each as may be determined by the Directors of the Company up to maximum of 10% of the issued and paid-up capital of the Company. The mandate expired upon the conclusion of the next Annual General Meeting of the Company.</t>
  </si>
  <si>
    <t xml:space="preserve">ended </t>
  </si>
  <si>
    <t>months ended</t>
  </si>
  <si>
    <t>THIRD QUARTER REPORT ENDED 31 DECEMBER 2006</t>
  </si>
  <si>
    <t>FOR THE QUARTER ENDED 31 DECEMBER 2006</t>
  </si>
  <si>
    <t>for 9 months</t>
  </si>
  <si>
    <t xml:space="preserve">period of 9 </t>
  </si>
  <si>
    <t>31 December</t>
  </si>
  <si>
    <t>31 December 2006</t>
  </si>
  <si>
    <t>Balance as of 31 December 2006</t>
  </si>
  <si>
    <t>NOTES TO THE INTERIM FINANCIAL REPORT FOR THE QUARTER ENDED 31 DECEMBER 2006</t>
  </si>
  <si>
    <t>31 Dec 2006</t>
  </si>
  <si>
    <t>31 Dec 2005</t>
  </si>
  <si>
    <t xml:space="preserve">An interim dividend of RM0.05 per share, exempt from income tax in respect of the financial year ending 31 March 2007 has been paid on 22 January 2007 to shareholders registered in the Record of Depositors at the close of business on 29 December 2006. </t>
  </si>
  <si>
    <t>ended 31 December 2006</t>
  </si>
  <si>
    <t>26 February 2007</t>
  </si>
  <si>
    <t>31 December 2005</t>
  </si>
  <si>
    <t>Proceeds from issue of shares</t>
  </si>
  <si>
    <t>Listing expenses</t>
  </si>
  <si>
    <t>There were no issuance, cancellations, repurchases, resale and repayment of debt and equity securities, share buy-back or shares held as treasury shares during the quarter ended 31 December 2006.</t>
  </si>
  <si>
    <t>Actual</t>
  </si>
  <si>
    <t>utilisation</t>
  </si>
  <si>
    <t>For the current quarter under review, the Group revenue increased by RM2.65 million or 6.8% as compared to the third quarter ended 31 December 2005, mainly contributed by sales of new products to an existing customer in Europe.</t>
  </si>
  <si>
    <t xml:space="preserve">Despite increase in sales, the Group profit before taxation for the current quarter under review decrease by RM0.547 million or 9.7% as compared to the third quarter ended 31 December 2005, mainly due to the decrease in gross margin. This decrease in gross margin was partly due to the strengthening of Ringgit Malaysia and China Renminbi against US Dollar. </t>
  </si>
  <si>
    <t xml:space="preserve">The Group revenue for the current quarter was RM41.72 million, representing an increase of RM6.29 million or 18% as compared to that of the immediate preceding quarter ended 30 September 2006. </t>
  </si>
  <si>
    <t>This increase in revenue was due to the fact that the Group's business is seasonal with demand peaking during the last two quarters of the financial year.</t>
  </si>
  <si>
    <t xml:space="preserve">During the current quarter, the Board of Directors has approved and declared an interim dividend of RM0.05 per share, exempt from income tax in respect of the financial year ending 31 March 2007. The dividend was paid on 22 January 2007 to shareholders whose names appear in the Record of Depositors on 29 December 2006. </t>
  </si>
  <si>
    <t>Allowance for doubtful debts no longer required</t>
  </si>
  <si>
    <t xml:space="preserve"> Under-provision in prior year</t>
  </si>
  <si>
    <t>Other non-cash items</t>
  </si>
  <si>
    <t>9 months ended</t>
  </si>
  <si>
    <t>On 28 July 2006, the Company has incorporated a wholly owned subsidiary in British Virgin Islands, IQ Industries Limited (IQI). IQI has an authorised capital of USD50,000 divided into 50,000 ordinary shares of USD1.00 each. The paid-up capital of IQI is USD1,000, comprising 1,000 ordinary shares of USD1.00 each. IQI has commenced its operation in Jan 2007.</t>
  </si>
  <si>
    <t>On 20 December 2006, IQ Industries Limited has set up a representative office, IQ Industries Limited (Representative Office) in Shenzhen, China .</t>
  </si>
  <si>
    <t>The Group recorded a profit before taxation of RM5.11 million for the quarter under review. This represents an increase of RM0.191 million or 3.88% as compared to that of the immediate preceding quarter. This increase in profit was mainly due to higher sales as compared to the immediate preceding quarter.</t>
  </si>
  <si>
    <t>Proposed</t>
  </si>
  <si>
    <t>Purpose</t>
  </si>
  <si>
    <t>Deviation</t>
  </si>
  <si>
    <t>(a)</t>
  </si>
  <si>
    <t>(b)</t>
  </si>
  <si>
    <t>iii.</t>
  </si>
  <si>
    <t>Intended</t>
  </si>
  <si>
    <t>Timeframe</t>
  </si>
  <si>
    <t>for Utilisation</t>
  </si>
  <si>
    <t>Explainations</t>
  </si>
  <si>
    <t>%</t>
  </si>
  <si>
    <t>by Sep 2008</t>
  </si>
  <si>
    <t>R&amp;D projects</t>
  </si>
  <si>
    <t>in-progress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</si>
</sst>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_(* #,##0.0_);_(* \(#,##0.0\);_(* &quot;-&quot;?_);_(@_)"/>
    <numFmt numFmtId="183" formatCode="#,##0\ [$€-1];[Red]\-#,##0\ [$€-1]"/>
    <numFmt numFmtId="184" formatCode="&quot;Yes&quot;;&quot;Yes&quot;;&quot;No&quot;"/>
    <numFmt numFmtId="185" formatCode="&quot;True&quot;;&quot;True&quot;;&quot;False&quot;"/>
    <numFmt numFmtId="186" formatCode="&quot;On&quot;;&quot;On&quot;;&quot;Off&quot;"/>
    <numFmt numFmtId="187" formatCode="[$-409]d\-mmm\-yy;@"/>
    <numFmt numFmtId="188" formatCode="0.0%"/>
    <numFmt numFmtId="189" formatCode="0.0000"/>
    <numFmt numFmtId="190" formatCode="0.0"/>
  </numFmts>
  <fonts count="10">
    <font>
      <sz val="10"/>
      <name val="Arial"/>
      <family val="0"/>
    </font>
    <font>
      <u val="single"/>
      <sz val="10"/>
      <color indexed="36"/>
      <name val="Arial"/>
      <family val="0"/>
    </font>
    <font>
      <u val="single"/>
      <sz val="10"/>
      <color indexed="12"/>
      <name val="Arial"/>
      <family val="0"/>
    </font>
    <font>
      <b/>
      <sz val="11"/>
      <name val="Times New Roman"/>
      <family val="1"/>
    </font>
    <font>
      <sz val="11"/>
      <name val="Times New Roman"/>
      <family val="1"/>
    </font>
    <font>
      <b/>
      <u val="single"/>
      <sz val="11"/>
      <name val="Times New Roman"/>
      <family val="1"/>
    </font>
    <font>
      <i/>
      <sz val="11"/>
      <name val="Times New Roman"/>
      <family val="1"/>
    </font>
    <font>
      <sz val="10"/>
      <name val="Times New Roman"/>
      <family val="0"/>
    </font>
    <font>
      <sz val="11"/>
      <color indexed="8"/>
      <name val="Times New Roman"/>
      <family val="1"/>
    </font>
    <font>
      <sz val="11"/>
      <color indexed="12"/>
      <name val="Times New Roman"/>
      <family val="1"/>
    </font>
  </fonts>
  <fills count="2">
    <fill>
      <patternFill/>
    </fill>
    <fill>
      <patternFill patternType="gray125"/>
    </fill>
  </fills>
  <borders count="9">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0" fontId="0" fillId="0" borderId="0">
      <alignment/>
      <protection/>
    </xf>
    <xf numFmtId="9" fontId="0" fillId="0" borderId="0" applyFont="0" applyFill="0" applyBorder="0" applyAlignment="0" applyProtection="0"/>
  </cellStyleXfs>
  <cellXfs count="150">
    <xf numFmtId="0" fontId="0" fillId="0" borderId="0" xfId="0" applyAlignment="1">
      <alignment/>
    </xf>
    <xf numFmtId="0" fontId="3" fillId="0" borderId="0" xfId="0" applyFont="1" applyFill="1" applyAlignment="1">
      <alignment horizontal="center"/>
    </xf>
    <xf numFmtId="0" fontId="4" fillId="0" borderId="0" xfId="0" applyFont="1" applyAlignment="1">
      <alignment/>
    </xf>
    <xf numFmtId="0" fontId="4" fillId="0" borderId="0" xfId="0" applyFont="1" applyFill="1" applyAlignment="1">
      <alignment horizontal="center"/>
    </xf>
    <xf numFmtId="0" fontId="3" fillId="0" borderId="0" xfId="0" applyFont="1" applyAlignment="1">
      <alignment/>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179" fontId="3" fillId="0" borderId="0" xfId="15" applyNumberFormat="1" applyFont="1" applyAlignment="1">
      <alignment/>
    </xf>
    <xf numFmtId="179" fontId="4" fillId="0" borderId="0" xfId="15" applyNumberFormat="1" applyFont="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179" fontId="4" fillId="0" borderId="0"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Border="1" applyAlignment="1">
      <alignment/>
    </xf>
    <xf numFmtId="179" fontId="4" fillId="0" borderId="0" xfId="15" applyNumberFormat="1" applyFont="1" applyBorder="1" applyAlignment="1">
      <alignment/>
    </xf>
    <xf numFmtId="0" fontId="4" fillId="0" borderId="0" xfId="0" applyFont="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1" xfId="15" applyNumberFormat="1" applyFont="1" applyBorder="1" applyAlignment="1">
      <alignment/>
    </xf>
    <xf numFmtId="43" fontId="3" fillId="0" borderId="0" xfId="15" applyNumberFormat="1" applyFont="1" applyAlignment="1">
      <alignment/>
    </xf>
    <xf numFmtId="43" fontId="4" fillId="0" borderId="0" xfId="15" applyNumberFormat="1" applyFont="1" applyAlignment="1">
      <alignment/>
    </xf>
    <xf numFmtId="0" fontId="6" fillId="0" borderId="0" xfId="0" applyFont="1" applyFill="1" applyAlignment="1">
      <alignment/>
    </xf>
    <xf numFmtId="0" fontId="4" fillId="0" borderId="0" xfId="0" applyFont="1" applyFill="1" applyAlignment="1">
      <alignment/>
    </xf>
    <xf numFmtId="0" fontId="6" fillId="0" borderId="0" xfId="0" applyFont="1" applyAlignment="1">
      <alignment/>
    </xf>
    <xf numFmtId="0" fontId="3" fillId="0" borderId="0" xfId="0" applyFont="1" applyFill="1" applyAlignment="1">
      <alignment/>
    </xf>
    <xf numFmtId="0" fontId="3" fillId="0" borderId="0" xfId="0" applyFont="1" applyFill="1" applyBorder="1" applyAlignment="1">
      <alignment horizontal="center"/>
    </xf>
    <xf numFmtId="17" fontId="3" fillId="0" borderId="0" xfId="0" applyNumberFormat="1" applyFont="1" applyFill="1" applyAlignment="1" quotePrefix="1">
      <alignment horizontal="center"/>
    </xf>
    <xf numFmtId="17" fontId="4" fillId="0" borderId="0" xfId="0" applyNumberFormat="1" applyFont="1" applyFill="1" applyAlignment="1" quotePrefix="1">
      <alignment horizontal="center"/>
    </xf>
    <xf numFmtId="179" fontId="4" fillId="0" borderId="0" xfId="15" applyNumberFormat="1" applyFont="1" applyFill="1" applyAlignment="1">
      <alignment/>
    </xf>
    <xf numFmtId="179" fontId="4" fillId="0" borderId="4" xfId="15" applyNumberFormat="1" applyFont="1" applyFill="1" applyBorder="1" applyAlignment="1">
      <alignment horizontal="center"/>
    </xf>
    <xf numFmtId="179" fontId="4" fillId="0" borderId="0" xfId="15" applyNumberFormat="1" applyFont="1" applyFill="1" applyAlignment="1">
      <alignment horizontal="center"/>
    </xf>
    <xf numFmtId="0" fontId="3" fillId="0" borderId="0" xfId="0" applyFont="1" applyFill="1" applyAlignment="1">
      <alignment horizontal="left"/>
    </xf>
    <xf numFmtId="0" fontId="4" fillId="0" borderId="0" xfId="0" applyFont="1" applyFill="1" applyBorder="1" applyAlignment="1">
      <alignment horizontal="center"/>
    </xf>
    <xf numFmtId="179" fontId="3" fillId="0" borderId="3" xfId="15" applyNumberFormat="1" applyFont="1" applyFill="1" applyBorder="1" applyAlignment="1">
      <alignment/>
    </xf>
    <xf numFmtId="179" fontId="3" fillId="0" borderId="2" xfId="15" applyNumberFormat="1" applyFont="1" applyFill="1" applyBorder="1" applyAlignment="1">
      <alignment/>
    </xf>
    <xf numFmtId="43" fontId="3" fillId="0" borderId="0" xfId="15" applyNumberFormat="1" applyFont="1" applyFill="1" applyAlignment="1">
      <alignment/>
    </xf>
    <xf numFmtId="0" fontId="4" fillId="0" borderId="0" xfId="0" applyFont="1" applyFill="1" applyAlignment="1">
      <alignment horizontal="left"/>
    </xf>
    <xf numFmtId="43" fontId="4" fillId="0" borderId="0" xfId="15" applyNumberFormat="1" applyFont="1" applyFill="1" applyAlignment="1">
      <alignment/>
    </xf>
    <xf numFmtId="43" fontId="3" fillId="0" borderId="0" xfId="15" applyNumberFormat="1" applyFont="1" applyFill="1" applyBorder="1" applyAlignment="1">
      <alignment/>
    </xf>
    <xf numFmtId="43" fontId="4" fillId="0" borderId="0" xfId="0" applyNumberFormat="1" applyFont="1" applyFill="1" applyAlignment="1">
      <alignment/>
    </xf>
    <xf numFmtId="181" fontId="3" fillId="0" borderId="0" xfId="15" applyNumberFormat="1" applyFont="1" applyFill="1" applyAlignment="1">
      <alignment/>
    </xf>
    <xf numFmtId="0" fontId="3" fillId="0" borderId="3" xfId="0" applyFont="1" applyBorder="1" applyAlignment="1">
      <alignment horizontal="center"/>
    </xf>
    <xf numFmtId="0" fontId="3" fillId="0" borderId="0" xfId="0" applyFont="1" applyBorder="1" applyAlignment="1">
      <alignment horizontal="center"/>
    </xf>
    <xf numFmtId="179" fontId="4" fillId="0" borderId="0" xfId="15" applyNumberFormat="1" applyFont="1" applyAlignment="1">
      <alignment horizontal="right"/>
    </xf>
    <xf numFmtId="179" fontId="4" fillId="0" borderId="2" xfId="15" applyNumberFormat="1" applyFont="1" applyBorder="1" applyAlignment="1">
      <alignment/>
    </xf>
    <xf numFmtId="179" fontId="3" fillId="0" borderId="0" xfId="15" applyNumberFormat="1" applyFont="1" applyAlignment="1">
      <alignment horizontal="center"/>
    </xf>
    <xf numFmtId="179" fontId="4" fillId="0" borderId="0" xfId="15" applyNumberFormat="1" applyFont="1" applyAlignment="1">
      <alignment horizontal="center"/>
    </xf>
    <xf numFmtId="179" fontId="4" fillId="0" borderId="0" xfId="15" applyNumberFormat="1" applyFont="1" applyBorder="1" applyAlignment="1">
      <alignment horizontal="center"/>
    </xf>
    <xf numFmtId="179" fontId="3" fillId="0" borderId="3" xfId="15" applyNumberFormat="1" applyFont="1" applyBorder="1" applyAlignment="1">
      <alignment horizontal="center"/>
    </xf>
    <xf numFmtId="179" fontId="4" fillId="0" borderId="3" xfId="15" applyNumberFormat="1" applyFont="1" applyBorder="1" applyAlignment="1">
      <alignment horizontal="center"/>
    </xf>
    <xf numFmtId="179" fontId="3" fillId="0" borderId="5" xfId="15" applyNumberFormat="1" applyFont="1" applyFill="1" applyBorder="1" applyAlignment="1">
      <alignment horizontal="center"/>
    </xf>
    <xf numFmtId="179" fontId="3" fillId="0" borderId="6" xfId="15" applyNumberFormat="1" applyFont="1" applyFill="1" applyBorder="1" applyAlignment="1">
      <alignment horizontal="center"/>
    </xf>
    <xf numFmtId="179" fontId="3" fillId="0" borderId="6" xfId="15" applyNumberFormat="1" applyFont="1" applyFill="1" applyBorder="1" applyAlignment="1">
      <alignment/>
    </xf>
    <xf numFmtId="179" fontId="3" fillId="0" borderId="7" xfId="15" applyNumberFormat="1" applyFont="1" applyFill="1" applyBorder="1" applyAlignment="1">
      <alignment horizontal="center"/>
    </xf>
    <xf numFmtId="179" fontId="4" fillId="0" borderId="7" xfId="15" applyNumberFormat="1" applyFont="1" applyFill="1" applyBorder="1" applyAlignment="1">
      <alignment horizontal="center"/>
    </xf>
    <xf numFmtId="179" fontId="3" fillId="0" borderId="0" xfId="15" applyNumberFormat="1" applyFont="1" applyFill="1" applyAlignment="1">
      <alignment horizontal="center"/>
    </xf>
    <xf numFmtId="179" fontId="3" fillId="0" borderId="5" xfId="15" applyNumberFormat="1" applyFont="1" applyFill="1" applyBorder="1" applyAlignment="1">
      <alignment/>
    </xf>
    <xf numFmtId="179" fontId="3" fillId="0" borderId="7" xfId="15" applyNumberFormat="1" applyFont="1" applyFill="1" applyBorder="1" applyAlignment="1">
      <alignment/>
    </xf>
    <xf numFmtId="179" fontId="4" fillId="0" borderId="0" xfId="15" applyNumberFormat="1" applyFont="1" applyFill="1" applyBorder="1" applyAlignment="1">
      <alignment horizontal="center"/>
    </xf>
    <xf numFmtId="0" fontId="3" fillId="0" borderId="0" xfId="0" applyFont="1" applyAlignment="1" quotePrefix="1">
      <alignment/>
    </xf>
    <xf numFmtId="0" fontId="4" fillId="0" borderId="0" xfId="0" applyFont="1" applyAlignment="1">
      <alignment horizontal="justify"/>
    </xf>
    <xf numFmtId="0" fontId="3" fillId="0" borderId="0" xfId="0" applyFont="1" applyAlignment="1">
      <alignment horizontal="right" vertical="top"/>
    </xf>
    <xf numFmtId="0" fontId="3" fillId="0" borderId="0" xfId="0" applyFont="1" applyAlignment="1" quotePrefix="1">
      <alignment/>
    </xf>
    <xf numFmtId="0" fontId="4" fillId="0" borderId="0" xfId="0" applyFont="1" applyBorder="1" applyAlignment="1">
      <alignment/>
    </xf>
    <xf numFmtId="0" fontId="3" fillId="0" borderId="0" xfId="0" applyFont="1" applyBorder="1" applyAlignment="1">
      <alignment/>
    </xf>
    <xf numFmtId="179" fontId="4" fillId="0" borderId="0" xfId="15" applyNumberFormat="1" applyFont="1" applyAlignment="1">
      <alignment/>
    </xf>
    <xf numFmtId="3" fontId="4" fillId="0" borderId="0" xfId="0" applyNumberFormat="1" applyFont="1" applyBorder="1" applyAlignment="1">
      <alignment/>
    </xf>
    <xf numFmtId="179" fontId="4" fillId="0" borderId="3" xfId="15" applyNumberFormat="1" applyFont="1" applyBorder="1" applyAlignment="1">
      <alignment/>
    </xf>
    <xf numFmtId="179" fontId="4" fillId="0" borderId="0" xfId="15" applyNumberFormat="1" applyFont="1" applyBorder="1" applyAlignment="1">
      <alignment/>
    </xf>
    <xf numFmtId="179" fontId="4" fillId="0" borderId="2" xfId="15" applyNumberFormat="1" applyFont="1" applyBorder="1" applyAlignment="1">
      <alignment/>
    </xf>
    <xf numFmtId="179" fontId="4" fillId="0" borderId="4" xfId="15" applyNumberFormat="1" applyFont="1" applyBorder="1" applyAlignment="1">
      <alignment/>
    </xf>
    <xf numFmtId="0" fontId="0" fillId="0" borderId="0" xfId="0" applyBorder="1" applyAlignment="1">
      <alignment/>
    </xf>
    <xf numFmtId="179" fontId="4" fillId="0" borderId="8" xfId="15" applyNumberFormat="1" applyFont="1" applyBorder="1" applyAlignment="1">
      <alignment/>
    </xf>
    <xf numFmtId="179" fontId="4" fillId="0" borderId="0" xfId="15" applyNumberFormat="1" applyFont="1" applyFill="1" applyAlignment="1">
      <alignment/>
    </xf>
    <xf numFmtId="179" fontId="4" fillId="0" borderId="3" xfId="15" applyNumberFormat="1" applyFont="1" applyFill="1" applyBorder="1" applyAlignment="1">
      <alignment/>
    </xf>
    <xf numFmtId="179" fontId="4" fillId="0" borderId="0" xfId="15" applyNumberFormat="1" applyFont="1" applyFill="1" applyBorder="1" applyAlignment="1">
      <alignment/>
    </xf>
    <xf numFmtId="179" fontId="4" fillId="0" borderId="0" xfId="0" applyNumberFormat="1" applyFont="1" applyAlignment="1">
      <alignment/>
    </xf>
    <xf numFmtId="0" fontId="3" fillId="0" borderId="0" xfId="0" applyFont="1" applyAlignment="1">
      <alignment horizontal="right"/>
    </xf>
    <xf numFmtId="17" fontId="4" fillId="0" borderId="0" xfId="0" applyNumberFormat="1" applyFont="1" applyAlignment="1" quotePrefix="1">
      <alignment horizontal="center"/>
    </xf>
    <xf numFmtId="17" fontId="3" fillId="0" borderId="0" xfId="0" applyNumberFormat="1" applyFont="1" applyAlignment="1">
      <alignment/>
    </xf>
    <xf numFmtId="0" fontId="4" fillId="0" borderId="0" xfId="0" applyFont="1" applyAlignment="1">
      <alignment horizontal="right"/>
    </xf>
    <xf numFmtId="43" fontId="8" fillId="0" borderId="0" xfId="0" applyNumberFormat="1" applyFont="1" applyFill="1" applyBorder="1" applyAlignment="1">
      <alignment horizontal="center" vertical="center" wrapText="1"/>
    </xf>
    <xf numFmtId="187" fontId="8" fillId="0" borderId="0" xfId="21" applyNumberFormat="1" applyFont="1" applyFill="1" applyBorder="1" applyAlignment="1">
      <alignment horizontal="center"/>
      <protection/>
    </xf>
    <xf numFmtId="179" fontId="8" fillId="0" borderId="0" xfId="15" applyNumberFormat="1" applyFont="1" applyFill="1" applyBorder="1" applyAlignment="1">
      <alignment horizontal="center"/>
    </xf>
    <xf numFmtId="43" fontId="4" fillId="0" borderId="4" xfId="15" applyFont="1" applyFill="1" applyBorder="1" applyAlignment="1">
      <alignment/>
    </xf>
    <xf numFmtId="43" fontId="9" fillId="0" borderId="0" xfId="15" applyFont="1" applyFill="1" applyBorder="1" applyAlignment="1">
      <alignment/>
    </xf>
    <xf numFmtId="0" fontId="4" fillId="0" borderId="0" xfId="0" applyFont="1" applyFill="1" applyAlignment="1">
      <alignment/>
    </xf>
    <xf numFmtId="15" fontId="3" fillId="0" borderId="0" xfId="0" applyNumberFormat="1" applyFont="1" applyAlignment="1" quotePrefix="1">
      <alignment/>
    </xf>
    <xf numFmtId="0" fontId="4" fillId="0" borderId="0" xfId="0" applyFont="1" applyBorder="1" applyAlignment="1">
      <alignment horizontal="center"/>
    </xf>
    <xf numFmtId="15" fontId="3" fillId="0" borderId="0" xfId="0" applyNumberFormat="1" applyFont="1" applyAlignment="1" quotePrefix="1">
      <alignment horizontal="center"/>
    </xf>
    <xf numFmtId="15" fontId="4" fillId="0" borderId="0" xfId="0" applyNumberFormat="1" applyFont="1" applyAlignment="1" quotePrefix="1">
      <alignment horizontal="center"/>
    </xf>
    <xf numFmtId="179" fontId="4" fillId="0" borderId="3" xfId="15" applyNumberFormat="1" applyFont="1" applyBorder="1" applyAlignment="1">
      <alignment/>
    </xf>
    <xf numFmtId="179" fontId="3" fillId="0" borderId="4" xfId="15" applyNumberFormat="1" applyFont="1" applyFill="1" applyBorder="1" applyAlignment="1">
      <alignment/>
    </xf>
    <xf numFmtId="15" fontId="4"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179" fontId="0" fillId="0" borderId="0" xfId="15" applyNumberFormat="1" applyFont="1" applyAlignment="1">
      <alignment/>
    </xf>
    <xf numFmtId="179" fontId="0" fillId="0" borderId="0" xfId="15" applyNumberFormat="1" applyFont="1" applyBorder="1" applyAlignment="1">
      <alignment/>
    </xf>
    <xf numFmtId="43" fontId="4" fillId="0" borderId="0" xfId="0" applyNumberFormat="1" applyFont="1" applyFill="1" applyBorder="1" applyAlignment="1">
      <alignment horizontal="center" vertical="center" wrapText="1"/>
    </xf>
    <xf numFmtId="187" fontId="4" fillId="0" borderId="0" xfId="21" applyNumberFormat="1" applyFont="1" applyFill="1" applyBorder="1" applyAlignment="1">
      <alignment horizontal="center"/>
      <protection/>
    </xf>
    <xf numFmtId="179" fontId="4" fillId="0" borderId="4" xfId="15" applyNumberFormat="1" applyFont="1" applyFill="1" applyBorder="1" applyAlignment="1">
      <alignment/>
    </xf>
    <xf numFmtId="43" fontId="4" fillId="0" borderId="0" xfId="15" applyFont="1" applyFill="1" applyBorder="1" applyAlignment="1">
      <alignment/>
    </xf>
    <xf numFmtId="15" fontId="4" fillId="0" borderId="0" xfId="0" applyNumberFormat="1" applyFont="1" applyAlignment="1" quotePrefix="1">
      <alignment/>
    </xf>
    <xf numFmtId="17" fontId="4" fillId="0" borderId="0" xfId="0" applyNumberFormat="1" applyFont="1" applyFill="1" applyBorder="1" applyAlignment="1" quotePrefix="1">
      <alignment horizontal="center"/>
    </xf>
    <xf numFmtId="0" fontId="4" fillId="0" borderId="0" xfId="0" applyFont="1" applyFill="1" applyBorder="1" applyAlignment="1">
      <alignment/>
    </xf>
    <xf numFmtId="0" fontId="5" fillId="0" borderId="0" xfId="0" applyFont="1" applyAlignment="1">
      <alignment/>
    </xf>
    <xf numFmtId="0" fontId="4" fillId="0" borderId="0" xfId="0" applyFont="1" applyAlignment="1">
      <alignment horizontal="right" vertical="top"/>
    </xf>
    <xf numFmtId="0" fontId="0" fillId="0" borderId="0" xfId="0" applyFont="1" applyFill="1" applyAlignment="1">
      <alignment horizontal="center"/>
    </xf>
    <xf numFmtId="179" fontId="4" fillId="0" borderId="0" xfId="15" applyNumberFormat="1" applyFont="1" applyFill="1" applyAlignment="1">
      <alignment horizontal="right"/>
    </xf>
    <xf numFmtId="179" fontId="3" fillId="0" borderId="0" xfId="15" applyNumberFormat="1" applyFont="1" applyBorder="1" applyAlignment="1">
      <alignment horizontal="right"/>
    </xf>
    <xf numFmtId="9" fontId="4" fillId="0" borderId="0" xfId="23" applyFont="1" applyBorder="1" applyAlignment="1">
      <alignment/>
    </xf>
    <xf numFmtId="179" fontId="4" fillId="0" borderId="4" xfId="15" applyNumberFormat="1" applyFont="1" applyFill="1" applyBorder="1" applyAlignment="1">
      <alignment/>
    </xf>
    <xf numFmtId="179" fontId="4" fillId="0" borderId="3" xfId="15" applyNumberFormat="1" applyFont="1" applyFill="1" applyBorder="1" applyAlignment="1">
      <alignment/>
    </xf>
    <xf numFmtId="179" fontId="4" fillId="0" borderId="2" xfId="15" applyNumberFormat="1" applyFont="1" applyFill="1" applyBorder="1" applyAlignment="1">
      <alignment/>
    </xf>
    <xf numFmtId="179" fontId="4" fillId="0" borderId="5" xfId="15" applyNumberFormat="1" applyFont="1" applyFill="1" applyBorder="1" applyAlignment="1">
      <alignment horizontal="center"/>
    </xf>
    <xf numFmtId="179" fontId="4" fillId="0" borderId="6" xfId="15" applyNumberFormat="1" applyFont="1" applyFill="1" applyBorder="1" applyAlignment="1">
      <alignment horizontal="center"/>
    </xf>
    <xf numFmtId="179" fontId="4" fillId="0" borderId="6" xfId="15" applyNumberFormat="1" applyFont="1" applyFill="1" applyBorder="1" applyAlignment="1">
      <alignment/>
    </xf>
    <xf numFmtId="179" fontId="4" fillId="0" borderId="7" xfId="15" applyNumberFormat="1" applyFont="1" applyFill="1" applyBorder="1" applyAlignment="1">
      <alignment/>
    </xf>
    <xf numFmtId="179" fontId="4" fillId="0" borderId="1" xfId="15" applyNumberFormat="1" applyFont="1" applyFill="1" applyBorder="1" applyAlignment="1">
      <alignment/>
    </xf>
    <xf numFmtId="179" fontId="4" fillId="0" borderId="1" xfId="15" applyNumberFormat="1" applyFont="1" applyBorder="1" applyAlignment="1">
      <alignment/>
    </xf>
    <xf numFmtId="179" fontId="4" fillId="0" borderId="0" xfId="15" applyNumberFormat="1" applyFont="1" applyAlignment="1">
      <alignment horizontal="justify"/>
    </xf>
    <xf numFmtId="179" fontId="4" fillId="0" borderId="4" xfId="15" applyNumberFormat="1" applyFont="1" applyBorder="1" applyAlignment="1">
      <alignment horizontal="justify"/>
    </xf>
    <xf numFmtId="179" fontId="4" fillId="0" borderId="0" xfId="15" applyNumberFormat="1" applyFont="1" applyBorder="1" applyAlignment="1">
      <alignment horizontal="justify"/>
    </xf>
    <xf numFmtId="0" fontId="4" fillId="0" borderId="0" xfId="0" applyFont="1" applyBorder="1" applyAlignment="1">
      <alignment horizontal="justify"/>
    </xf>
    <xf numFmtId="0" fontId="4" fillId="0" borderId="4" xfId="0" applyFont="1" applyBorder="1" applyAlignment="1">
      <alignment horizontal="center"/>
    </xf>
    <xf numFmtId="0" fontId="4" fillId="0" borderId="1" xfId="0" applyFont="1" applyBorder="1" applyAlignment="1">
      <alignment/>
    </xf>
    <xf numFmtId="178" fontId="4" fillId="0" borderId="4" xfId="15" applyNumberFormat="1" applyFont="1" applyBorder="1" applyAlignment="1">
      <alignment horizontal="justify"/>
    </xf>
    <xf numFmtId="178" fontId="4" fillId="0" borderId="4" xfId="15" applyNumberFormat="1" applyFont="1" applyFill="1" applyBorder="1" applyAlignment="1">
      <alignment horizontal="justify"/>
    </xf>
    <xf numFmtId="179" fontId="4" fillId="0" borderId="5" xfId="15" applyNumberFormat="1" applyFont="1" applyFill="1" applyBorder="1" applyAlignment="1">
      <alignment/>
    </xf>
    <xf numFmtId="0" fontId="4" fillId="0" borderId="0" xfId="22" applyFont="1" applyAlignment="1">
      <alignment/>
      <protection/>
    </xf>
    <xf numFmtId="0" fontId="4" fillId="0" borderId="0" xfId="0" applyFont="1" applyFill="1" applyAlignment="1">
      <alignment horizontal="justify"/>
    </xf>
    <xf numFmtId="179" fontId="3" fillId="0" borderId="0" xfId="15" applyNumberFormat="1" applyFont="1" applyBorder="1" applyAlignment="1">
      <alignment horizontal="center"/>
    </xf>
    <xf numFmtId="0" fontId="4" fillId="0" borderId="0" xfId="0" applyFont="1" applyFill="1" applyBorder="1" applyAlignment="1">
      <alignment/>
    </xf>
    <xf numFmtId="179" fontId="3" fillId="0" borderId="3" xfId="15" applyNumberFormat="1" applyFont="1" applyFill="1" applyBorder="1" applyAlignment="1">
      <alignment horizontal="center"/>
    </xf>
    <xf numFmtId="179" fontId="4" fillId="0" borderId="3" xfId="15" applyNumberFormat="1" applyFont="1" applyFill="1" applyBorder="1" applyAlignment="1">
      <alignment horizontal="center"/>
    </xf>
    <xf numFmtId="190" fontId="4" fillId="0" borderId="0" xfId="0" applyNumberFormat="1" applyFont="1" applyAlignment="1">
      <alignment/>
    </xf>
    <xf numFmtId="0" fontId="6" fillId="0" borderId="0" xfId="0" applyFont="1" applyFill="1" applyAlignment="1">
      <alignment horizontal="justify"/>
    </xf>
    <xf numFmtId="0" fontId="3" fillId="0" borderId="0" xfId="0" applyFont="1" applyFill="1" applyAlignment="1">
      <alignment horizontal="center"/>
    </xf>
    <xf numFmtId="0" fontId="4" fillId="0" borderId="0" xfId="0" applyFont="1" applyFill="1" applyAlignment="1">
      <alignment horizontal="center"/>
    </xf>
    <xf numFmtId="0" fontId="3" fillId="0" borderId="3" xfId="0" applyFont="1" applyBorder="1" applyAlignment="1">
      <alignment horizontal="center"/>
    </xf>
    <xf numFmtId="0" fontId="4" fillId="0" borderId="0" xfId="0" applyFont="1" applyAlignment="1">
      <alignment horizontal="justify"/>
    </xf>
    <xf numFmtId="0" fontId="4" fillId="0" borderId="0" xfId="0" applyFont="1" applyAlignment="1">
      <alignment horizontal="center"/>
    </xf>
    <xf numFmtId="0" fontId="3" fillId="0" borderId="0" xfId="0" applyFont="1" applyAlignment="1">
      <alignment horizontal="justify"/>
    </xf>
    <xf numFmtId="0" fontId="4" fillId="0" borderId="0" xfId="0" applyFont="1" applyFill="1" applyAlignment="1">
      <alignment horizontal="justify"/>
    </xf>
    <xf numFmtId="0" fontId="4" fillId="0" borderId="0" xfId="0" applyFont="1" applyAlignment="1">
      <alignment horizontal="justify" vertical="top"/>
    </xf>
    <xf numFmtId="0" fontId="4" fillId="0" borderId="0" xfId="0" applyFont="1" applyFill="1" applyAlignment="1">
      <alignment horizontal="justify"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1200" xfId="21"/>
    <cellStyle name="Normal_IQGHB 2005-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zoomScale="85" zoomScaleNormal="85" workbookViewId="0" topLeftCell="A1">
      <selection activeCell="A17" sqref="A17"/>
    </sheetView>
  </sheetViews>
  <sheetFormatPr defaultColWidth="9.140625" defaultRowHeight="12.75"/>
  <cols>
    <col min="1" max="1" width="37.7109375" style="26" customWidth="1"/>
    <col min="2" max="2" width="5.57421875" style="36" bestFit="1" customWidth="1"/>
    <col min="3" max="3" width="13.7109375" style="26" customWidth="1"/>
    <col min="4" max="4" width="1.57421875" style="26" customWidth="1"/>
    <col min="5" max="5" width="13.7109375" style="26" customWidth="1"/>
    <col min="6" max="6" width="1.57421875" style="26" customWidth="1"/>
    <col min="7" max="7" width="13.7109375" style="13" customWidth="1"/>
    <col min="8" max="8" width="1.57421875" style="32" customWidth="1"/>
    <col min="9" max="9" width="13.7109375" style="32" customWidth="1"/>
    <col min="10" max="16384" width="9.140625" style="32" customWidth="1"/>
  </cols>
  <sheetData>
    <row r="1" spans="1:9" s="26" customFormat="1" ht="15">
      <c r="A1" s="141" t="s">
        <v>0</v>
      </c>
      <c r="B1" s="141"/>
      <c r="C1" s="141"/>
      <c r="D1" s="141"/>
      <c r="E1" s="141"/>
      <c r="F1" s="141"/>
      <c r="G1" s="141"/>
      <c r="H1" s="141"/>
      <c r="I1" s="141"/>
    </row>
    <row r="2" spans="1:9" s="26" customFormat="1" ht="15">
      <c r="A2" s="141" t="s">
        <v>1</v>
      </c>
      <c r="B2" s="141"/>
      <c r="C2" s="141"/>
      <c r="D2" s="141"/>
      <c r="E2" s="141"/>
      <c r="F2" s="141"/>
      <c r="G2" s="141"/>
      <c r="H2" s="141"/>
      <c r="I2" s="141"/>
    </row>
    <row r="3" spans="1:9" s="26" customFormat="1" ht="15">
      <c r="A3" s="142" t="s">
        <v>2</v>
      </c>
      <c r="B3" s="142"/>
      <c r="C3" s="142"/>
      <c r="D3" s="142"/>
      <c r="E3" s="142"/>
      <c r="F3" s="142"/>
      <c r="G3" s="142"/>
      <c r="H3" s="142"/>
      <c r="I3" s="142"/>
    </row>
    <row r="4" spans="1:7" s="26" customFormat="1" ht="15">
      <c r="A4" s="3"/>
      <c r="B4" s="3"/>
      <c r="C4" s="3"/>
      <c r="D4" s="3"/>
      <c r="E4" s="3"/>
      <c r="F4" s="3"/>
      <c r="G4" s="28"/>
    </row>
    <row r="5" spans="1:9" s="26" customFormat="1" ht="15">
      <c r="A5" s="141" t="s">
        <v>256</v>
      </c>
      <c r="B5" s="141"/>
      <c r="C5" s="141"/>
      <c r="D5" s="141"/>
      <c r="E5" s="141"/>
      <c r="F5" s="141"/>
      <c r="G5" s="141"/>
      <c r="H5" s="141"/>
      <c r="I5" s="141"/>
    </row>
    <row r="6" spans="1:9" s="26" customFormat="1" ht="15">
      <c r="A6" s="1"/>
      <c r="B6" s="1"/>
      <c r="C6" s="1"/>
      <c r="D6" s="1"/>
      <c r="E6" s="1"/>
      <c r="F6" s="1"/>
      <c r="G6" s="1"/>
      <c r="H6" s="1"/>
      <c r="I6" s="1"/>
    </row>
    <row r="7" spans="2:7" s="26" customFormat="1" ht="15">
      <c r="B7" s="29"/>
      <c r="G7" s="28"/>
    </row>
    <row r="8" spans="1:7" s="26" customFormat="1" ht="15">
      <c r="A8" s="28" t="s">
        <v>32</v>
      </c>
      <c r="B8" s="29"/>
      <c r="G8" s="28"/>
    </row>
    <row r="9" spans="1:7" s="26" customFormat="1" ht="15">
      <c r="A9" s="28" t="s">
        <v>257</v>
      </c>
      <c r="B9" s="8"/>
      <c r="G9" s="28"/>
    </row>
    <row r="10" spans="2:7" s="26" customFormat="1" ht="15">
      <c r="B10" s="8"/>
      <c r="G10" s="28"/>
    </row>
    <row r="11" spans="2:9" s="26" customFormat="1" ht="15">
      <c r="B11" s="8"/>
      <c r="C11" s="141" t="s">
        <v>33</v>
      </c>
      <c r="D11" s="141"/>
      <c r="E11" s="141"/>
      <c r="G11" s="141" t="s">
        <v>34</v>
      </c>
      <c r="H11" s="141"/>
      <c r="I11" s="141"/>
    </row>
    <row r="12" spans="2:9" s="26" customFormat="1" ht="15">
      <c r="B12" s="8"/>
      <c r="C12" s="1" t="s">
        <v>35</v>
      </c>
      <c r="D12" s="1"/>
      <c r="E12" s="3" t="s">
        <v>36</v>
      </c>
      <c r="G12" s="1" t="s">
        <v>35</v>
      </c>
      <c r="H12" s="1"/>
      <c r="I12" s="3" t="s">
        <v>36</v>
      </c>
    </row>
    <row r="13" spans="2:9" s="26" customFormat="1" ht="15">
      <c r="B13" s="8"/>
      <c r="C13" s="1" t="s">
        <v>37</v>
      </c>
      <c r="D13" s="1"/>
      <c r="E13" s="3" t="s">
        <v>38</v>
      </c>
      <c r="G13" s="1" t="s">
        <v>39</v>
      </c>
      <c r="H13" s="1"/>
      <c r="I13" s="3" t="s">
        <v>38</v>
      </c>
    </row>
    <row r="14" spans="1:9" s="26" customFormat="1" ht="15">
      <c r="A14" s="28"/>
      <c r="B14" s="29"/>
      <c r="C14" s="1" t="s">
        <v>6</v>
      </c>
      <c r="D14" s="1"/>
      <c r="E14" s="3" t="s">
        <v>40</v>
      </c>
      <c r="G14" s="1" t="s">
        <v>258</v>
      </c>
      <c r="H14" s="1"/>
      <c r="I14" s="3" t="s">
        <v>259</v>
      </c>
    </row>
    <row r="15" spans="1:9" s="26" customFormat="1" ht="15">
      <c r="A15" s="28"/>
      <c r="B15" s="29"/>
      <c r="C15" s="1"/>
      <c r="D15" s="1"/>
      <c r="E15" s="3"/>
      <c r="G15" s="1" t="s">
        <v>254</v>
      </c>
      <c r="H15" s="1"/>
      <c r="I15" s="3" t="s">
        <v>255</v>
      </c>
    </row>
    <row r="16" spans="1:9" s="26" customFormat="1" ht="15">
      <c r="A16" s="28"/>
      <c r="B16" s="29"/>
      <c r="C16" s="30" t="s">
        <v>260</v>
      </c>
      <c r="D16" s="1"/>
      <c r="E16" s="31" t="s">
        <v>260</v>
      </c>
      <c r="G16" s="30" t="s">
        <v>260</v>
      </c>
      <c r="H16" s="1"/>
      <c r="I16" s="31" t="s">
        <v>260</v>
      </c>
    </row>
    <row r="17" spans="1:10" s="26" customFormat="1" ht="15">
      <c r="A17" s="28"/>
      <c r="B17" s="29"/>
      <c r="C17" s="1">
        <v>2006</v>
      </c>
      <c r="D17" s="3"/>
      <c r="E17" s="3">
        <v>2005</v>
      </c>
      <c r="G17" s="1">
        <v>2006</v>
      </c>
      <c r="H17" s="3"/>
      <c r="I17" s="3">
        <v>2005</v>
      </c>
      <c r="J17" s="29"/>
    </row>
    <row r="18" spans="1:10" s="26" customFormat="1" ht="15">
      <c r="A18" s="28"/>
      <c r="B18" s="29"/>
      <c r="C18" s="1" t="s">
        <v>7</v>
      </c>
      <c r="D18" s="3"/>
      <c r="E18" s="3" t="s">
        <v>7</v>
      </c>
      <c r="G18" s="1" t="s">
        <v>7</v>
      </c>
      <c r="H18" s="3"/>
      <c r="I18" s="3" t="s">
        <v>7</v>
      </c>
      <c r="J18" s="29"/>
    </row>
    <row r="19" spans="1:10" ht="15">
      <c r="A19" s="28"/>
      <c r="B19" s="29"/>
      <c r="C19" s="28"/>
      <c r="J19" s="14"/>
    </row>
    <row r="20" spans="1:10" ht="15.75" thickBot="1">
      <c r="A20" s="28" t="s">
        <v>41</v>
      </c>
      <c r="B20" s="29"/>
      <c r="C20" s="96">
        <v>41715</v>
      </c>
      <c r="D20" s="32"/>
      <c r="E20" s="115">
        <v>39065</v>
      </c>
      <c r="G20" s="96">
        <v>109730</v>
      </c>
      <c r="I20" s="115">
        <v>95152</v>
      </c>
      <c r="J20" s="14"/>
    </row>
    <row r="21" spans="1:10" ht="15.75" thickTop="1">
      <c r="A21" s="28"/>
      <c r="B21" s="29"/>
      <c r="C21" s="13"/>
      <c r="D21" s="32"/>
      <c r="E21" s="32"/>
      <c r="J21" s="14"/>
    </row>
    <row r="22" spans="1:10" ht="15">
      <c r="A22" s="35" t="s">
        <v>42</v>
      </c>
      <c r="B22" s="29"/>
      <c r="C22" s="13">
        <v>4813</v>
      </c>
      <c r="D22" s="32"/>
      <c r="E22" s="32">
        <v>5541</v>
      </c>
      <c r="G22" s="13">
        <v>11208</v>
      </c>
      <c r="I22" s="32">
        <v>11419</v>
      </c>
      <c r="J22" s="14"/>
    </row>
    <row r="23" spans="1:10" ht="15">
      <c r="A23" s="28"/>
      <c r="B23" s="29"/>
      <c r="C23" s="13"/>
      <c r="D23" s="32"/>
      <c r="E23" s="32"/>
      <c r="J23" s="14"/>
    </row>
    <row r="24" spans="1:10" ht="15">
      <c r="A24" s="28" t="s">
        <v>157</v>
      </c>
      <c r="C24" s="13">
        <v>300</v>
      </c>
      <c r="D24" s="32"/>
      <c r="E24" s="32">
        <v>120</v>
      </c>
      <c r="G24" s="13">
        <v>764</v>
      </c>
      <c r="I24" s="32">
        <v>228</v>
      </c>
      <c r="J24" s="14"/>
    </row>
    <row r="25" spans="1:10" ht="15">
      <c r="A25" s="28" t="s">
        <v>43</v>
      </c>
      <c r="C25" s="13">
        <v>0</v>
      </c>
      <c r="D25" s="32"/>
      <c r="E25" s="32">
        <v>-1</v>
      </c>
      <c r="G25" s="13">
        <v>-4</v>
      </c>
      <c r="I25" s="32">
        <v>-4</v>
      </c>
      <c r="J25" s="14"/>
    </row>
    <row r="26" spans="1:10" ht="15">
      <c r="A26" s="28"/>
      <c r="B26" s="29"/>
      <c r="C26" s="37"/>
      <c r="D26" s="32"/>
      <c r="E26" s="116"/>
      <c r="G26" s="37"/>
      <c r="I26" s="116"/>
      <c r="J26" s="14"/>
    </row>
    <row r="27" spans="1:10" ht="15">
      <c r="A27" s="28" t="s">
        <v>44</v>
      </c>
      <c r="B27" s="29"/>
      <c r="C27" s="13">
        <f>SUM(C22:C25)</f>
        <v>5113</v>
      </c>
      <c r="D27" s="32"/>
      <c r="E27" s="32">
        <f>SUM(E22:E25)</f>
        <v>5660</v>
      </c>
      <c r="G27" s="13">
        <f>SUM(G22:G25)</f>
        <v>11968</v>
      </c>
      <c r="I27" s="32">
        <f>SUM(I22:I25)</f>
        <v>11643</v>
      </c>
      <c r="J27" s="14"/>
    </row>
    <row r="28" spans="1:10" ht="15">
      <c r="A28" s="28"/>
      <c r="B28" s="29"/>
      <c r="C28" s="13"/>
      <c r="D28" s="32"/>
      <c r="E28" s="32"/>
      <c r="J28" s="14"/>
    </row>
    <row r="29" spans="1:10" ht="15">
      <c r="A29" s="28" t="s">
        <v>45</v>
      </c>
      <c r="C29" s="13">
        <v>-544</v>
      </c>
      <c r="D29" s="32"/>
      <c r="E29" s="32">
        <v>-1028</v>
      </c>
      <c r="G29" s="13">
        <v>-1615</v>
      </c>
      <c r="I29" s="32">
        <v>-2080</v>
      </c>
      <c r="J29" s="14"/>
    </row>
    <row r="30" spans="1:10" ht="15">
      <c r="A30" s="28"/>
      <c r="B30" s="29"/>
      <c r="C30" s="13"/>
      <c r="D30" s="32"/>
      <c r="E30" s="32"/>
      <c r="J30" s="14"/>
    </row>
    <row r="31" spans="1:10" ht="15.75" thickBot="1">
      <c r="A31" s="28" t="s">
        <v>46</v>
      </c>
      <c r="B31" s="29"/>
      <c r="C31" s="38">
        <f>SUM(C27:C29)</f>
        <v>4569</v>
      </c>
      <c r="D31" s="32"/>
      <c r="E31" s="117">
        <f>SUM(E27:E29)</f>
        <v>4632</v>
      </c>
      <c r="G31" s="38">
        <f>SUM(G27:G29)</f>
        <v>10353</v>
      </c>
      <c r="I31" s="117">
        <f>SUM(I27:I29)</f>
        <v>9563</v>
      </c>
      <c r="J31" s="14"/>
    </row>
    <row r="32" spans="1:10" ht="15.75" thickTop="1">
      <c r="A32" s="28"/>
      <c r="B32" s="29"/>
      <c r="C32" s="39"/>
      <c r="D32" s="32"/>
      <c r="E32" s="41"/>
      <c r="G32" s="39"/>
      <c r="J32" s="14"/>
    </row>
    <row r="33" spans="1:10" ht="15">
      <c r="A33" s="40" t="s">
        <v>47</v>
      </c>
      <c r="C33" s="41">
        <f>'Notes-Part B'!G124</f>
        <v>5.375294117647059</v>
      </c>
      <c r="D33" s="41"/>
      <c r="E33" s="41">
        <v>5.53</v>
      </c>
      <c r="G33" s="41">
        <f>'Notes-Part B'!I124</f>
        <v>12.18</v>
      </c>
      <c r="H33" s="41"/>
      <c r="I33" s="41">
        <v>12.73</v>
      </c>
      <c r="J33" s="42"/>
    </row>
    <row r="34" spans="1:10" ht="15">
      <c r="A34" s="40"/>
      <c r="C34" s="39"/>
      <c r="D34" s="41"/>
      <c r="E34" s="41"/>
      <c r="G34" s="39"/>
      <c r="H34" s="41"/>
      <c r="I34" s="41"/>
      <c r="J34" s="42"/>
    </row>
    <row r="35" spans="1:10" ht="15">
      <c r="A35" s="40" t="s">
        <v>48</v>
      </c>
      <c r="C35" s="112" t="s">
        <v>10</v>
      </c>
      <c r="D35" s="43"/>
      <c r="E35" s="112" t="s">
        <v>10</v>
      </c>
      <c r="G35" s="112" t="s">
        <v>10</v>
      </c>
      <c r="H35" s="43"/>
      <c r="I35" s="112" t="s">
        <v>10</v>
      </c>
      <c r="J35" s="42"/>
    </row>
    <row r="36" spans="3:10" ht="15">
      <c r="C36" s="28"/>
      <c r="I36" s="41"/>
      <c r="J36" s="15"/>
    </row>
    <row r="37" spans="3:10" ht="15">
      <c r="C37" s="28"/>
      <c r="G37" s="44"/>
      <c r="I37" s="41"/>
      <c r="J37" s="15"/>
    </row>
    <row r="38" spans="3:10" ht="15">
      <c r="C38" s="28"/>
      <c r="I38" s="41"/>
      <c r="J38" s="15"/>
    </row>
    <row r="39" spans="3:10" ht="15">
      <c r="C39" s="28"/>
      <c r="I39" s="41"/>
      <c r="J39" s="15"/>
    </row>
    <row r="40" spans="3:10" ht="15">
      <c r="C40" s="28"/>
      <c r="I40" s="41"/>
      <c r="J40" s="15"/>
    </row>
    <row r="41" spans="3:10" ht="15">
      <c r="C41" s="28"/>
      <c r="I41" s="41"/>
      <c r="J41" s="15"/>
    </row>
    <row r="42" spans="3:10" ht="15">
      <c r="C42" s="28"/>
      <c r="I42" s="41"/>
      <c r="J42" s="15"/>
    </row>
    <row r="43" spans="3:10" ht="15">
      <c r="C43" s="28"/>
      <c r="I43" s="41"/>
      <c r="J43" s="15"/>
    </row>
    <row r="44" spans="3:10" ht="15">
      <c r="C44" s="28"/>
      <c r="I44" s="41"/>
      <c r="J44" s="15"/>
    </row>
    <row r="45" spans="3:10" ht="15">
      <c r="C45" s="28"/>
      <c r="I45" s="41"/>
      <c r="J45" s="15"/>
    </row>
    <row r="46" spans="3:10" ht="15">
      <c r="C46" s="28"/>
      <c r="I46" s="41"/>
      <c r="J46" s="15"/>
    </row>
    <row r="47" spans="3:10" ht="15">
      <c r="C47" s="28"/>
      <c r="I47" s="41"/>
      <c r="J47" s="15"/>
    </row>
    <row r="48" spans="3:10" ht="15">
      <c r="C48" s="28"/>
      <c r="I48" s="41"/>
      <c r="J48" s="15"/>
    </row>
    <row r="49" spans="1:10" ht="27" customHeight="1">
      <c r="A49" s="140" t="s">
        <v>200</v>
      </c>
      <c r="B49" s="140"/>
      <c r="C49" s="140"/>
      <c r="D49" s="140"/>
      <c r="E49" s="140"/>
      <c r="F49" s="140"/>
      <c r="G49" s="140"/>
      <c r="H49" s="140"/>
      <c r="I49" s="140"/>
      <c r="J49" s="15"/>
    </row>
    <row r="50" spans="1:10" ht="15">
      <c r="A50" s="25"/>
      <c r="C50" s="28"/>
      <c r="J50" s="15"/>
    </row>
    <row r="51" spans="3:10" ht="15">
      <c r="C51" s="28"/>
      <c r="J51" s="15"/>
    </row>
    <row r="52" spans="3:10" ht="15">
      <c r="C52" s="28"/>
      <c r="J52" s="15"/>
    </row>
    <row r="53" spans="3:10" ht="15">
      <c r="C53" s="28"/>
      <c r="J53" s="15"/>
    </row>
    <row r="54" ht="15">
      <c r="C54" s="28"/>
    </row>
    <row r="55" ht="15">
      <c r="C55" s="28"/>
    </row>
    <row r="56" ht="15">
      <c r="C56" s="28"/>
    </row>
    <row r="57" ht="15">
      <c r="C57" s="28"/>
    </row>
    <row r="58" ht="15">
      <c r="C58" s="28"/>
    </row>
    <row r="59" ht="15">
      <c r="C59" s="28"/>
    </row>
  </sheetData>
  <mergeCells count="7">
    <mergeCell ref="A49:I49"/>
    <mergeCell ref="C11:E11"/>
    <mergeCell ref="G11:I11"/>
    <mergeCell ref="A1:I1"/>
    <mergeCell ref="A2:I2"/>
    <mergeCell ref="A3:I3"/>
    <mergeCell ref="A5:I5"/>
  </mergeCells>
  <printOptions/>
  <pageMargins left="0.7480314960629921" right="0.3937007874015748" top="0.984251968503937" bottom="0.984251968503937" header="0.5905511811023623" footer="0.5905511811023623"/>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F61"/>
  <sheetViews>
    <sheetView zoomScale="90" zoomScaleNormal="90" workbookViewId="0" topLeftCell="A53">
      <selection activeCell="A1" sqref="A1:F61"/>
    </sheetView>
  </sheetViews>
  <sheetFormatPr defaultColWidth="9.140625" defaultRowHeight="12.75"/>
  <cols>
    <col min="1" max="1" width="53.57421875" style="2" customWidth="1"/>
    <col min="2" max="2" width="7.00390625" style="2" customWidth="1"/>
    <col min="3" max="3" width="19.7109375" style="11" bestFit="1" customWidth="1"/>
    <col min="4" max="4" width="2.00390625" style="12" customWidth="1"/>
    <col min="5" max="5" width="17.421875" style="12" customWidth="1"/>
    <col min="6" max="6" width="9.140625" style="12" customWidth="1"/>
    <col min="7" max="7" width="12.421875" style="12" bestFit="1" customWidth="1"/>
    <col min="8" max="16384" width="9.140625" style="12" customWidth="1"/>
  </cols>
  <sheetData>
    <row r="1" spans="1:6" s="2" customFormat="1" ht="15">
      <c r="A1" s="141" t="s">
        <v>0</v>
      </c>
      <c r="B1" s="141"/>
      <c r="C1" s="141"/>
      <c r="D1" s="141"/>
      <c r="E1" s="141"/>
      <c r="F1" s="141"/>
    </row>
    <row r="2" spans="1:6" s="2" customFormat="1" ht="15">
      <c r="A2" s="141" t="s">
        <v>1</v>
      </c>
      <c r="B2" s="141"/>
      <c r="C2" s="141"/>
      <c r="D2" s="141"/>
      <c r="E2" s="141"/>
      <c r="F2" s="141"/>
    </row>
    <row r="3" spans="1:6" s="2" customFormat="1" ht="15">
      <c r="A3" s="142" t="s">
        <v>2</v>
      </c>
      <c r="B3" s="142"/>
      <c r="C3" s="142"/>
      <c r="D3" s="142"/>
      <c r="E3" s="142"/>
      <c r="F3" s="142"/>
    </row>
    <row r="4" spans="1:6" s="2" customFormat="1" ht="15">
      <c r="A4" s="3"/>
      <c r="B4" s="3"/>
      <c r="C4" s="3"/>
      <c r="D4" s="3"/>
      <c r="E4" s="3"/>
      <c r="F4" s="3"/>
    </row>
    <row r="5" spans="1:6" s="2" customFormat="1" ht="15">
      <c r="A5" s="141" t="str">
        <f>'Income Stmt'!A5:I5</f>
        <v>THIRD QUARTER REPORT ENDED 31 DECEMBER 2006</v>
      </c>
      <c r="B5" s="141"/>
      <c r="C5" s="141"/>
      <c r="D5" s="141"/>
      <c r="E5" s="141"/>
      <c r="F5" s="141"/>
    </row>
    <row r="6" spans="1:6" s="2" customFormat="1" ht="15">
      <c r="A6" s="1"/>
      <c r="B6" s="1"/>
      <c r="C6" s="1"/>
      <c r="D6" s="1"/>
      <c r="E6" s="1"/>
      <c r="F6" s="1"/>
    </row>
    <row r="7" spans="3:5" s="2" customFormat="1" ht="15">
      <c r="C7" s="4"/>
      <c r="E7" s="5"/>
    </row>
    <row r="8" spans="1:5" s="2" customFormat="1" ht="15">
      <c r="A8" s="4" t="s">
        <v>160</v>
      </c>
      <c r="B8" s="4"/>
      <c r="C8" s="4"/>
      <c r="E8" s="5"/>
    </row>
    <row r="9" spans="1:5" s="2" customFormat="1" ht="15">
      <c r="A9" s="6"/>
      <c r="B9" s="6"/>
      <c r="C9" s="4"/>
      <c r="E9" s="92" t="s">
        <v>229</v>
      </c>
    </row>
    <row r="10" spans="1:5" s="2" customFormat="1" ht="15">
      <c r="A10" s="7"/>
      <c r="B10" s="7"/>
      <c r="C10" s="9" t="s">
        <v>3</v>
      </c>
      <c r="E10" s="10" t="s">
        <v>230</v>
      </c>
    </row>
    <row r="11" spans="1:5" s="2" customFormat="1" ht="15">
      <c r="A11" s="7"/>
      <c r="B11" s="7"/>
      <c r="C11" s="9" t="s">
        <v>4</v>
      </c>
      <c r="E11" s="10" t="s">
        <v>5</v>
      </c>
    </row>
    <row r="12" spans="3:5" s="2" customFormat="1" ht="15">
      <c r="C12" s="9" t="s">
        <v>37</v>
      </c>
      <c r="E12" s="10" t="s">
        <v>6</v>
      </c>
    </row>
    <row r="13" spans="3:5" s="2" customFormat="1" ht="15">
      <c r="C13" s="93" t="s">
        <v>261</v>
      </c>
      <c r="D13" s="10"/>
      <c r="E13" s="94" t="s">
        <v>189</v>
      </c>
    </row>
    <row r="14" spans="3:5" s="2" customFormat="1" ht="15">
      <c r="C14" s="93"/>
      <c r="D14" s="10"/>
      <c r="E14" s="97" t="s">
        <v>211</v>
      </c>
    </row>
    <row r="15" spans="3:6" s="2" customFormat="1" ht="15">
      <c r="C15" s="9" t="s">
        <v>7</v>
      </c>
      <c r="D15" s="10"/>
      <c r="E15" s="10" t="s">
        <v>7</v>
      </c>
      <c r="F15" s="10"/>
    </row>
    <row r="16" spans="1:2" ht="15">
      <c r="A16" s="4" t="s">
        <v>8</v>
      </c>
      <c r="B16" s="4"/>
    </row>
    <row r="17" spans="1:5" ht="15">
      <c r="A17" s="2" t="s">
        <v>9</v>
      </c>
      <c r="C17" s="13">
        <v>23466</v>
      </c>
      <c r="E17" s="34">
        <v>24890</v>
      </c>
    </row>
    <row r="18" spans="1:5" ht="15">
      <c r="A18" s="2" t="s">
        <v>158</v>
      </c>
      <c r="C18" s="11">
        <v>7305</v>
      </c>
      <c r="E18" s="34">
        <v>6022</v>
      </c>
    </row>
    <row r="19" spans="1:5" ht="15">
      <c r="A19" s="2" t="s">
        <v>204</v>
      </c>
      <c r="C19" s="11">
        <v>191</v>
      </c>
      <c r="E19" s="34">
        <v>178</v>
      </c>
    </row>
    <row r="20" spans="1:2" ht="15">
      <c r="A20" s="4"/>
      <c r="B20" s="4"/>
    </row>
    <row r="21" spans="1:2" ht="15">
      <c r="A21" s="4" t="s">
        <v>11</v>
      </c>
      <c r="B21" s="4"/>
    </row>
    <row r="22" spans="1:5" ht="15">
      <c r="A22" s="2" t="s">
        <v>12</v>
      </c>
      <c r="C22" s="14">
        <v>36361</v>
      </c>
      <c r="D22" s="15"/>
      <c r="E22" s="34">
        <v>28432</v>
      </c>
    </row>
    <row r="23" spans="1:5" ht="15">
      <c r="A23" s="2" t="s">
        <v>13</v>
      </c>
      <c r="C23" s="14">
        <v>33810</v>
      </c>
      <c r="D23" s="15"/>
      <c r="E23" s="34">
        <v>29528</v>
      </c>
    </row>
    <row r="24" spans="1:5" ht="15">
      <c r="A24" s="2" t="s">
        <v>14</v>
      </c>
      <c r="C24" s="14">
        <v>4436</v>
      </c>
      <c r="D24" s="15"/>
      <c r="E24" s="34">
        <v>2230</v>
      </c>
    </row>
    <row r="25" spans="1:5" ht="15">
      <c r="A25" s="2" t="s">
        <v>15</v>
      </c>
      <c r="C25" s="14">
        <v>33317</v>
      </c>
      <c r="D25" s="15"/>
      <c r="E25" s="34">
        <v>33800</v>
      </c>
    </row>
    <row r="26" spans="1:5" ht="15">
      <c r="A26" s="2" t="s">
        <v>16</v>
      </c>
      <c r="C26" s="14">
        <v>6470</v>
      </c>
      <c r="D26" s="15"/>
      <c r="E26" s="34">
        <v>15437</v>
      </c>
    </row>
    <row r="27" spans="1:5" ht="15">
      <c r="A27" s="2" t="s">
        <v>17</v>
      </c>
      <c r="C27" s="14">
        <f>5251-4115</f>
        <v>1136</v>
      </c>
      <c r="D27" s="15"/>
      <c r="E27" s="34">
        <v>2833</v>
      </c>
    </row>
    <row r="28" spans="1:5" ht="15">
      <c r="A28" s="2" t="s">
        <v>18</v>
      </c>
      <c r="C28" s="16">
        <f>SUM(C22:C27)</f>
        <v>115530</v>
      </c>
      <c r="D28" s="15"/>
      <c r="E28" s="122">
        <f>SUM(E22:E27)</f>
        <v>112260</v>
      </c>
    </row>
    <row r="30" spans="1:5" ht="15">
      <c r="A30" s="4" t="s">
        <v>19</v>
      </c>
      <c r="B30" s="4"/>
      <c r="C30" s="17"/>
      <c r="D30" s="18"/>
      <c r="E30" s="18"/>
    </row>
    <row r="31" spans="1:5" ht="15">
      <c r="A31" s="2" t="s">
        <v>20</v>
      </c>
      <c r="C31" s="14">
        <v>18591</v>
      </c>
      <c r="D31" s="15"/>
      <c r="E31" s="34">
        <v>17275</v>
      </c>
    </row>
    <row r="32" spans="1:5" ht="15">
      <c r="A32" s="2" t="s">
        <v>21</v>
      </c>
      <c r="C32" s="14">
        <v>13460</v>
      </c>
      <c r="D32" s="15"/>
      <c r="E32" s="34">
        <v>11356</v>
      </c>
    </row>
    <row r="33" spans="1:5" ht="15">
      <c r="A33" s="19" t="s">
        <v>22</v>
      </c>
      <c r="B33" s="19"/>
      <c r="C33" s="14">
        <v>0</v>
      </c>
      <c r="D33" s="15"/>
      <c r="E33" s="34">
        <v>3</v>
      </c>
    </row>
    <row r="34" spans="1:5" ht="15">
      <c r="A34" s="2" t="s">
        <v>205</v>
      </c>
      <c r="B34" s="19"/>
      <c r="C34" s="14">
        <v>0</v>
      </c>
      <c r="D34" s="15"/>
      <c r="E34" s="34">
        <v>1048</v>
      </c>
    </row>
    <row r="35" spans="1:5" ht="15">
      <c r="A35" s="19" t="s">
        <v>193</v>
      </c>
      <c r="B35" s="19"/>
      <c r="C35" s="14">
        <v>4250</v>
      </c>
      <c r="D35" s="15"/>
      <c r="E35" s="34">
        <v>4250</v>
      </c>
    </row>
    <row r="36" spans="1:5" ht="15">
      <c r="A36" s="2" t="s">
        <v>23</v>
      </c>
      <c r="C36" s="16">
        <f>SUM(C31:C35)</f>
        <v>36301</v>
      </c>
      <c r="D36" s="15"/>
      <c r="E36" s="122">
        <f>SUM(E31:E35)</f>
        <v>33932</v>
      </c>
    </row>
    <row r="38" spans="1:5" ht="15">
      <c r="A38" s="4" t="s">
        <v>24</v>
      </c>
      <c r="B38" s="4"/>
      <c r="C38" s="11">
        <f>C28-C36</f>
        <v>79229</v>
      </c>
      <c r="E38" s="12">
        <f>E28-E36</f>
        <v>78328</v>
      </c>
    </row>
    <row r="40" spans="3:5" ht="15.75" thickBot="1">
      <c r="C40" s="20">
        <f>C17+C18+C19+C38</f>
        <v>110191</v>
      </c>
      <c r="E40" s="48">
        <f>E17+E18+E19+E38</f>
        <v>109418</v>
      </c>
    </row>
    <row r="41" ht="15.75" thickTop="1"/>
    <row r="42" spans="1:5" ht="15">
      <c r="A42" s="4" t="s">
        <v>25</v>
      </c>
      <c r="B42" s="4"/>
      <c r="C42" s="11">
        <v>85000</v>
      </c>
      <c r="E42" s="34">
        <v>85000</v>
      </c>
    </row>
    <row r="43" ht="15">
      <c r="E43" s="34"/>
    </row>
    <row r="44" spans="1:5" ht="15">
      <c r="A44" s="4" t="s">
        <v>26</v>
      </c>
      <c r="B44" s="4"/>
      <c r="C44" s="11">
        <v>23630</v>
      </c>
      <c r="E44" s="34">
        <f>17660+4634</f>
        <v>22294</v>
      </c>
    </row>
    <row r="45" spans="3:5" ht="15">
      <c r="C45" s="21"/>
      <c r="E45" s="95"/>
    </row>
    <row r="46" spans="1:5" ht="15">
      <c r="A46" s="4" t="s">
        <v>27</v>
      </c>
      <c r="B46" s="4"/>
      <c r="C46" s="17">
        <f>SUM(C42:C45)</f>
        <v>108630</v>
      </c>
      <c r="D46" s="18"/>
      <c r="E46" s="18">
        <f>SUM(E42:E45)</f>
        <v>107294</v>
      </c>
    </row>
    <row r="47" spans="1:5" ht="15">
      <c r="A47" s="4"/>
      <c r="B47" s="4"/>
      <c r="C47" s="17"/>
      <c r="D47" s="18"/>
      <c r="E47" s="18"/>
    </row>
    <row r="48" spans="1:5" ht="15">
      <c r="A48" s="4" t="s">
        <v>28</v>
      </c>
      <c r="B48" s="4"/>
      <c r="C48" s="17"/>
      <c r="D48" s="18"/>
      <c r="E48" s="18"/>
    </row>
    <row r="49" spans="1:5" ht="15">
      <c r="A49" s="2" t="s">
        <v>29</v>
      </c>
      <c r="C49" s="17">
        <v>1561</v>
      </c>
      <c r="D49" s="18"/>
      <c r="E49" s="34">
        <v>2084</v>
      </c>
    </row>
    <row r="50" spans="1:5" ht="15">
      <c r="A50" s="2" t="s">
        <v>30</v>
      </c>
      <c r="C50" s="17">
        <v>0</v>
      </c>
      <c r="D50" s="18"/>
      <c r="E50" s="34">
        <v>40</v>
      </c>
    </row>
    <row r="51" spans="1:5" ht="15">
      <c r="A51" s="2" t="s">
        <v>31</v>
      </c>
      <c r="C51" s="22">
        <f>SUM(C49:C50)</f>
        <v>1561</v>
      </c>
      <c r="D51" s="18"/>
      <c r="E51" s="123">
        <f>SUM(E49:E50)</f>
        <v>2124</v>
      </c>
    </row>
    <row r="52" spans="3:5" ht="15">
      <c r="C52" s="17"/>
      <c r="E52" s="18"/>
    </row>
    <row r="53" spans="3:5" ht="15.75" thickBot="1">
      <c r="C53" s="20">
        <f>C46+C51</f>
        <v>110191</v>
      </c>
      <c r="E53" s="48">
        <f>E46+E51</f>
        <v>109418</v>
      </c>
    </row>
    <row r="54" spans="3:5" ht="15.75" thickTop="1">
      <c r="C54" s="18"/>
      <c r="E54" s="18"/>
    </row>
    <row r="55" spans="1:5" ht="15">
      <c r="A55" s="2" t="s">
        <v>187</v>
      </c>
      <c r="C55" s="23">
        <f>(C40-C51)/C42</f>
        <v>1.278</v>
      </c>
      <c r="E55" s="24">
        <f>(E40-E51)/E42</f>
        <v>1.2622823529411764</v>
      </c>
    </row>
    <row r="56" spans="3:5" ht="15">
      <c r="C56" s="23"/>
      <c r="E56" s="34"/>
    </row>
    <row r="57" spans="1:5" ht="15">
      <c r="A57" s="26" t="s">
        <v>61</v>
      </c>
      <c r="C57" s="23"/>
      <c r="E57" s="24"/>
    </row>
    <row r="58" spans="1:5" ht="15">
      <c r="A58" s="26" t="s">
        <v>159</v>
      </c>
      <c r="C58" s="23"/>
      <c r="E58" s="24"/>
    </row>
    <row r="59" ht="15">
      <c r="A59" s="26"/>
    </row>
    <row r="60" spans="1:5" ht="27" customHeight="1">
      <c r="A60" s="140" t="s">
        <v>199</v>
      </c>
      <c r="B60" s="140"/>
      <c r="C60" s="140"/>
      <c r="D60" s="140"/>
      <c r="E60" s="140"/>
    </row>
    <row r="61" spans="1:2" ht="15">
      <c r="A61" s="25"/>
      <c r="B61" s="26"/>
    </row>
  </sheetData>
  <mergeCells count="5">
    <mergeCell ref="A1:F1"/>
    <mergeCell ref="A2:F2"/>
    <mergeCell ref="A60:E60"/>
    <mergeCell ref="A5:F5"/>
    <mergeCell ref="A3:F3"/>
  </mergeCells>
  <printOptions/>
  <pageMargins left="0.7480314960629921" right="0.3937007874015748" top="0.5905511811023623" bottom="0.4724409448818898" header="0.3937007874015748" footer="0.07874015748031496"/>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309"/>
  <sheetViews>
    <sheetView zoomScale="85" zoomScaleNormal="85" workbookViewId="0" topLeftCell="A1">
      <selection activeCell="A1" sqref="A1:M47"/>
    </sheetView>
  </sheetViews>
  <sheetFormatPr defaultColWidth="9.140625" defaultRowHeight="12.75"/>
  <cols>
    <col min="1" max="1" width="35.140625" style="2" customWidth="1"/>
    <col min="2" max="2" width="1.7109375" style="2" customWidth="1"/>
    <col min="3" max="3" width="11.421875" style="2" customWidth="1"/>
    <col min="4" max="4" width="1.7109375" style="2" customWidth="1"/>
    <col min="5" max="5" width="11.421875" style="2" customWidth="1"/>
    <col min="6" max="6" width="1.7109375" style="2" customWidth="1"/>
    <col min="7" max="7" width="11.421875" style="2" customWidth="1"/>
    <col min="8" max="8" width="1.57421875" style="2" customWidth="1"/>
    <col min="9" max="9" width="12.7109375" style="12" bestFit="1" customWidth="1"/>
    <col min="10" max="10" width="1.7109375" style="12" customWidth="1"/>
    <col min="11" max="11" width="13.00390625" style="12" customWidth="1"/>
    <col min="12" max="12" width="1.57421875" style="12" customWidth="1"/>
    <col min="13" max="13" width="12.7109375" style="12" customWidth="1"/>
    <col min="14" max="16384" width="9.140625" style="12" customWidth="1"/>
  </cols>
  <sheetData>
    <row r="1" spans="1:13" s="2" customFormat="1" ht="15">
      <c r="A1" s="141" t="s">
        <v>0</v>
      </c>
      <c r="B1" s="141"/>
      <c r="C1" s="141"/>
      <c r="D1" s="141"/>
      <c r="E1" s="141"/>
      <c r="F1" s="141"/>
      <c r="G1" s="141"/>
      <c r="H1" s="141"/>
      <c r="I1" s="141"/>
      <c r="J1" s="141"/>
      <c r="K1" s="141"/>
      <c r="L1" s="141"/>
      <c r="M1" s="141"/>
    </row>
    <row r="2" spans="1:13" s="2" customFormat="1" ht="15">
      <c r="A2" s="141" t="s">
        <v>1</v>
      </c>
      <c r="B2" s="141"/>
      <c r="C2" s="141"/>
      <c r="D2" s="141"/>
      <c r="E2" s="141"/>
      <c r="F2" s="141"/>
      <c r="G2" s="141"/>
      <c r="H2" s="141"/>
      <c r="I2" s="141"/>
      <c r="J2" s="141"/>
      <c r="K2" s="141"/>
      <c r="L2" s="141"/>
      <c r="M2" s="141"/>
    </row>
    <row r="3" spans="1:13" s="2" customFormat="1" ht="15">
      <c r="A3" s="142" t="s">
        <v>2</v>
      </c>
      <c r="B3" s="142"/>
      <c r="C3" s="142"/>
      <c r="D3" s="142"/>
      <c r="E3" s="142"/>
      <c r="F3" s="142"/>
      <c r="G3" s="142"/>
      <c r="H3" s="142"/>
      <c r="I3" s="142"/>
      <c r="J3" s="142"/>
      <c r="K3" s="142"/>
      <c r="L3" s="142"/>
      <c r="M3" s="142"/>
    </row>
    <row r="4" spans="1:5" s="2" customFormat="1" ht="15">
      <c r="A4" s="3"/>
      <c r="B4" s="3"/>
      <c r="C4" s="3"/>
      <c r="D4" s="3"/>
      <c r="E4" s="3"/>
    </row>
    <row r="5" spans="1:13" s="2" customFormat="1" ht="15">
      <c r="A5" s="141" t="str">
        <f>'Income Stmt'!A5:I5</f>
        <v>THIRD QUARTER REPORT ENDED 31 DECEMBER 2006</v>
      </c>
      <c r="B5" s="141"/>
      <c r="C5" s="141"/>
      <c r="D5" s="141"/>
      <c r="E5" s="141"/>
      <c r="F5" s="141"/>
      <c r="G5" s="141"/>
      <c r="H5" s="141"/>
      <c r="I5" s="141"/>
      <c r="J5" s="141"/>
      <c r="K5" s="141"/>
      <c r="L5" s="141"/>
      <c r="M5" s="141"/>
    </row>
    <row r="6" spans="1:13" s="2" customFormat="1" ht="15">
      <c r="A6" s="1"/>
      <c r="B6" s="1"/>
      <c r="C6" s="1"/>
      <c r="D6" s="1"/>
      <c r="E6" s="1"/>
      <c r="F6" s="1"/>
      <c r="G6" s="1"/>
      <c r="H6" s="1"/>
      <c r="I6" s="1"/>
      <c r="J6" s="1"/>
      <c r="K6" s="1"/>
      <c r="L6" s="1"/>
      <c r="M6" s="1"/>
    </row>
    <row r="7" s="2" customFormat="1" ht="15"/>
    <row r="8" s="2" customFormat="1" ht="15">
      <c r="A8" s="4" t="s">
        <v>49</v>
      </c>
    </row>
    <row r="9" s="2" customFormat="1" ht="15">
      <c r="A9" s="28" t="str">
        <f>'Income Stmt'!A9</f>
        <v>FOR THE QUARTER ENDED 31 DECEMBER 2006</v>
      </c>
    </row>
    <row r="10" s="2" customFormat="1" ht="15"/>
    <row r="11" s="2" customFormat="1" ht="15"/>
    <row r="12" spans="3:12" s="2" customFormat="1" ht="15">
      <c r="C12" s="68"/>
      <c r="D12" s="68"/>
      <c r="E12" s="143" t="s">
        <v>50</v>
      </c>
      <c r="F12" s="143"/>
      <c r="G12" s="143"/>
      <c r="H12" s="143"/>
      <c r="I12" s="143"/>
      <c r="K12" s="45" t="s">
        <v>51</v>
      </c>
      <c r="L12" s="46"/>
    </row>
    <row r="13" s="2" customFormat="1" ht="15">
      <c r="I13" s="9"/>
    </row>
    <row r="14" s="2" customFormat="1" ht="15">
      <c r="I14" s="9" t="s">
        <v>232</v>
      </c>
    </row>
    <row r="15" spans="3:11" s="9" customFormat="1" ht="14.25">
      <c r="C15" s="9" t="s">
        <v>52</v>
      </c>
      <c r="E15" s="9" t="s">
        <v>52</v>
      </c>
      <c r="G15" s="9" t="s">
        <v>53</v>
      </c>
      <c r="I15" s="9" t="s">
        <v>233</v>
      </c>
      <c r="K15" s="9" t="s">
        <v>54</v>
      </c>
    </row>
    <row r="16" spans="3:13" s="9" customFormat="1" ht="14.25">
      <c r="C16" s="9" t="s">
        <v>55</v>
      </c>
      <c r="E16" s="9" t="s">
        <v>56</v>
      </c>
      <c r="G16" s="9" t="s">
        <v>57</v>
      </c>
      <c r="I16" s="9" t="s">
        <v>57</v>
      </c>
      <c r="K16" s="9" t="s">
        <v>58</v>
      </c>
      <c r="M16" s="9" t="s">
        <v>59</v>
      </c>
    </row>
    <row r="17" spans="3:13" s="9" customFormat="1" ht="14.25">
      <c r="C17" s="9" t="s">
        <v>7</v>
      </c>
      <c r="E17" s="9" t="s">
        <v>7</v>
      </c>
      <c r="G17" s="9" t="s">
        <v>7</v>
      </c>
      <c r="I17" s="9" t="s">
        <v>7</v>
      </c>
      <c r="K17" s="9" t="s">
        <v>7</v>
      </c>
      <c r="M17" s="9" t="s">
        <v>7</v>
      </c>
    </row>
    <row r="18" s="9" customFormat="1" ht="14.25"/>
    <row r="19" s="9" customFormat="1" ht="15">
      <c r="A19" s="2" t="s">
        <v>202</v>
      </c>
    </row>
    <row r="20" spans="1:13" ht="15">
      <c r="A20" s="2" t="s">
        <v>243</v>
      </c>
      <c r="C20" s="47">
        <v>85000</v>
      </c>
      <c r="D20" s="12"/>
      <c r="E20" s="12">
        <v>7504</v>
      </c>
      <c r="F20" s="12"/>
      <c r="G20" s="12">
        <v>-90</v>
      </c>
      <c r="H20" s="12"/>
      <c r="K20" s="12">
        <v>10246</v>
      </c>
      <c r="M20" s="12">
        <f>SUM(C20:L20)</f>
        <v>102660</v>
      </c>
    </row>
    <row r="21" spans="3:8" ht="15">
      <c r="C21" s="47"/>
      <c r="D21" s="12"/>
      <c r="E21" s="12"/>
      <c r="F21" s="12"/>
      <c r="G21" s="12"/>
      <c r="H21" s="12"/>
    </row>
    <row r="22" spans="1:5" ht="15">
      <c r="A22" s="2" t="s">
        <v>246</v>
      </c>
      <c r="C22" s="12"/>
      <c r="D22" s="12"/>
      <c r="E22" s="12"/>
    </row>
    <row r="23" spans="1:13" ht="15">
      <c r="A23" s="26" t="s">
        <v>244</v>
      </c>
      <c r="C23" s="12"/>
      <c r="D23" s="12"/>
      <c r="E23" s="12"/>
      <c r="I23" s="12">
        <v>5</v>
      </c>
      <c r="K23" s="12">
        <v>-5</v>
      </c>
      <c r="M23" s="12">
        <f>SUM(C23:L23)</f>
        <v>0</v>
      </c>
    </row>
    <row r="24" spans="1:13" ht="15">
      <c r="A24" s="26" t="s">
        <v>245</v>
      </c>
      <c r="C24" s="12"/>
      <c r="D24" s="12"/>
      <c r="E24" s="12"/>
      <c r="K24" s="12">
        <v>4634</v>
      </c>
      <c r="M24" s="12">
        <f>SUM(C24:L24)</f>
        <v>4634</v>
      </c>
    </row>
    <row r="25" spans="1:13" ht="15">
      <c r="A25" s="2" t="s">
        <v>231</v>
      </c>
      <c r="C25" s="123">
        <f>SUM(C20:C24)</f>
        <v>85000</v>
      </c>
      <c r="D25" s="123"/>
      <c r="E25" s="123">
        <f>SUM(E20:E24)</f>
        <v>7504</v>
      </c>
      <c r="F25" s="129"/>
      <c r="G25" s="123">
        <f>SUM(G20:G24)</f>
        <v>-90</v>
      </c>
      <c r="H25" s="123"/>
      <c r="I25" s="123">
        <f>SUM(I20:I24)</f>
        <v>5</v>
      </c>
      <c r="J25" s="123"/>
      <c r="K25" s="123">
        <f>SUM(K20:K24)</f>
        <v>14875</v>
      </c>
      <c r="L25" s="123"/>
      <c r="M25" s="123">
        <f>SUM(M20:M24)</f>
        <v>107294</v>
      </c>
    </row>
    <row r="26" spans="1:5" ht="15">
      <c r="A26" s="26"/>
      <c r="C26" s="12"/>
      <c r="D26" s="12"/>
      <c r="E26" s="12"/>
    </row>
    <row r="27" spans="1:13" ht="15">
      <c r="A27" s="26" t="s">
        <v>46</v>
      </c>
      <c r="C27" s="12">
        <v>0</v>
      </c>
      <c r="D27" s="12"/>
      <c r="E27" s="12">
        <v>0</v>
      </c>
      <c r="I27" s="12">
        <v>0</v>
      </c>
      <c r="K27" s="12">
        <f>'Income Stmt'!G31</f>
        <v>10353</v>
      </c>
      <c r="M27" s="12">
        <f>SUM(C27:L27)</f>
        <v>10353</v>
      </c>
    </row>
    <row r="28" spans="1:5" ht="15">
      <c r="A28" s="26"/>
      <c r="C28" s="12"/>
      <c r="D28" s="12"/>
      <c r="E28" s="12"/>
    </row>
    <row r="29" spans="1:13" ht="15">
      <c r="A29" s="133" t="s">
        <v>242</v>
      </c>
      <c r="C29" s="12"/>
      <c r="D29" s="12"/>
      <c r="E29" s="12"/>
      <c r="I29" s="12">
        <v>5</v>
      </c>
      <c r="M29" s="12">
        <f>SUM(C29:L29)</f>
        <v>5</v>
      </c>
    </row>
    <row r="30" spans="1:5" ht="15">
      <c r="A30" s="26"/>
      <c r="C30" s="12"/>
      <c r="D30" s="12"/>
      <c r="E30" s="12"/>
    </row>
    <row r="31" spans="1:13" ht="15">
      <c r="A31" s="26" t="s">
        <v>249</v>
      </c>
      <c r="C31" s="12"/>
      <c r="D31" s="12"/>
      <c r="E31" s="12"/>
      <c r="K31" s="12">
        <v>-7650</v>
      </c>
      <c r="M31" s="12">
        <f>SUM(C31:L31)</f>
        <v>-7650</v>
      </c>
    </row>
    <row r="32" spans="3:5" ht="15">
      <c r="C32" s="12"/>
      <c r="D32" s="12"/>
      <c r="E32" s="12"/>
    </row>
    <row r="33" spans="1:13" ht="15">
      <c r="A33" s="26" t="s">
        <v>60</v>
      </c>
      <c r="C33" s="12">
        <v>0</v>
      </c>
      <c r="D33" s="12"/>
      <c r="E33" s="12">
        <v>0</v>
      </c>
      <c r="G33" s="12">
        <v>-1372</v>
      </c>
      <c r="I33" s="32"/>
      <c r="K33" s="12">
        <v>0</v>
      </c>
      <c r="M33" s="12">
        <f>SUM(C33:L33)</f>
        <v>-1372</v>
      </c>
    </row>
    <row r="34" spans="3:5" ht="15">
      <c r="C34" s="12"/>
      <c r="D34" s="12"/>
      <c r="E34" s="12"/>
    </row>
    <row r="35" spans="1:13" ht="15.75" thickBot="1">
      <c r="A35" s="26" t="s">
        <v>262</v>
      </c>
      <c r="C35" s="48">
        <f>SUM(C25:C33)</f>
        <v>85000</v>
      </c>
      <c r="D35" s="12"/>
      <c r="E35" s="48">
        <f>SUM(E25:E33)</f>
        <v>7504</v>
      </c>
      <c r="F35" s="12"/>
      <c r="G35" s="48">
        <f>SUM(G25:G33)</f>
        <v>-1462</v>
      </c>
      <c r="H35" s="12"/>
      <c r="I35" s="48">
        <f>SUM(I25:I33)</f>
        <v>10</v>
      </c>
      <c r="K35" s="48">
        <f>SUM(K25:K33)</f>
        <v>17578</v>
      </c>
      <c r="L35" s="18"/>
      <c r="M35" s="48">
        <f>SUM(M25:M33)</f>
        <v>108630</v>
      </c>
    </row>
    <row r="36" spans="3:13" ht="15.75" thickTop="1">
      <c r="C36" s="18"/>
      <c r="D36" s="12"/>
      <c r="E36" s="18"/>
      <c r="F36" s="12"/>
      <c r="G36" s="12"/>
      <c r="H36" s="12"/>
      <c r="I36" s="18"/>
      <c r="K36" s="18"/>
      <c r="L36" s="18"/>
      <c r="M36" s="18"/>
    </row>
    <row r="37" ht="15">
      <c r="M37" s="32"/>
    </row>
    <row r="38" spans="1:2" s="32" customFormat="1" ht="15">
      <c r="A38" s="26"/>
      <c r="B38" s="26"/>
    </row>
    <row r="39" spans="1:2" s="32" customFormat="1" ht="15">
      <c r="A39" s="26"/>
      <c r="B39" s="26"/>
    </row>
    <row r="40" spans="1:2" s="32" customFormat="1" ht="15">
      <c r="A40" s="26"/>
      <c r="B40" s="26"/>
    </row>
    <row r="41" spans="1:2" s="32" customFormat="1" ht="15">
      <c r="A41" s="26"/>
      <c r="B41" s="26"/>
    </row>
    <row r="42" spans="1:2" s="32" customFormat="1" ht="15">
      <c r="A42" s="26"/>
      <c r="B42" s="26"/>
    </row>
    <row r="43" spans="1:2" s="32" customFormat="1" ht="15">
      <c r="A43" s="26"/>
      <c r="B43" s="26"/>
    </row>
    <row r="44" spans="1:13" s="32" customFormat="1" ht="15">
      <c r="A44" s="140"/>
      <c r="B44" s="140"/>
      <c r="C44" s="140"/>
      <c r="D44" s="140"/>
      <c r="E44" s="140"/>
      <c r="F44" s="140"/>
      <c r="G44" s="140"/>
      <c r="H44" s="140"/>
      <c r="I44" s="140"/>
      <c r="J44" s="140"/>
      <c r="K44" s="140"/>
      <c r="L44" s="140"/>
      <c r="M44" s="140"/>
    </row>
    <row r="45" spans="1:2" s="32" customFormat="1" ht="15">
      <c r="A45" s="27"/>
      <c r="B45" s="26"/>
    </row>
    <row r="46" spans="1:13" s="32" customFormat="1" ht="27.75" customHeight="1">
      <c r="A46" s="140" t="s">
        <v>201</v>
      </c>
      <c r="B46" s="140"/>
      <c r="C46" s="140"/>
      <c r="D46" s="140"/>
      <c r="E46" s="140"/>
      <c r="F46" s="140"/>
      <c r="G46" s="140"/>
      <c r="H46" s="140"/>
      <c r="I46" s="140"/>
      <c r="J46" s="140"/>
      <c r="K46" s="140"/>
      <c r="L46" s="140"/>
      <c r="M46" s="140"/>
    </row>
    <row r="47" spans="1:8" s="32" customFormat="1" ht="15">
      <c r="A47" s="25"/>
      <c r="B47" s="26"/>
      <c r="C47" s="26"/>
      <c r="D47" s="26"/>
      <c r="E47" s="26"/>
      <c r="F47" s="26"/>
      <c r="G47" s="26"/>
      <c r="H47" s="26"/>
    </row>
    <row r="48" spans="1:8" s="32" customFormat="1" ht="15">
      <c r="A48" s="26"/>
      <c r="B48" s="26"/>
      <c r="C48" s="26"/>
      <c r="D48" s="26"/>
      <c r="E48" s="26"/>
      <c r="F48" s="26"/>
      <c r="G48" s="26"/>
      <c r="H48" s="26"/>
    </row>
    <row r="49" spans="1:8" s="32" customFormat="1" ht="15">
      <c r="A49" s="26"/>
      <c r="B49" s="26"/>
      <c r="C49" s="26"/>
      <c r="D49" s="26"/>
      <c r="E49" s="26"/>
      <c r="F49" s="26"/>
      <c r="G49" s="26"/>
      <c r="H49" s="26"/>
    </row>
    <row r="50" spans="1:8" s="32" customFormat="1" ht="15">
      <c r="A50" s="26"/>
      <c r="B50" s="26"/>
      <c r="C50" s="26"/>
      <c r="D50" s="26"/>
      <c r="E50" s="26"/>
      <c r="F50" s="26"/>
      <c r="G50" s="26"/>
      <c r="H50" s="26"/>
    </row>
    <row r="51" spans="1:8" s="32" customFormat="1" ht="15">
      <c r="A51" s="26"/>
      <c r="B51" s="26"/>
      <c r="C51" s="26"/>
      <c r="D51" s="26"/>
      <c r="E51" s="26"/>
      <c r="F51" s="26"/>
      <c r="G51" s="26"/>
      <c r="H51" s="26"/>
    </row>
    <row r="52" spans="1:8" s="32" customFormat="1" ht="15">
      <c r="A52" s="26"/>
      <c r="B52" s="26"/>
      <c r="C52" s="26"/>
      <c r="D52" s="26"/>
      <c r="E52" s="26"/>
      <c r="F52" s="26"/>
      <c r="G52" s="26"/>
      <c r="H52" s="26"/>
    </row>
    <row r="53" spans="1:8" s="32" customFormat="1" ht="15">
      <c r="A53" s="26"/>
      <c r="B53" s="26"/>
      <c r="C53" s="26"/>
      <c r="D53" s="26"/>
      <c r="E53" s="26"/>
      <c r="F53" s="26"/>
      <c r="G53" s="26"/>
      <c r="H53" s="26"/>
    </row>
    <row r="54" spans="1:8" s="32" customFormat="1" ht="15">
      <c r="A54" s="26"/>
      <c r="B54" s="26"/>
      <c r="C54" s="26"/>
      <c r="D54" s="26"/>
      <c r="E54" s="26"/>
      <c r="F54" s="26"/>
      <c r="G54" s="26"/>
      <c r="H54" s="26"/>
    </row>
    <row r="55" spans="1:8" s="32" customFormat="1" ht="15">
      <c r="A55" s="26"/>
      <c r="B55" s="26"/>
      <c r="C55" s="26"/>
      <c r="D55" s="26"/>
      <c r="E55" s="26"/>
      <c r="F55" s="26"/>
      <c r="G55" s="26"/>
      <c r="H55" s="26"/>
    </row>
    <row r="56" spans="1:8" s="32" customFormat="1" ht="15">
      <c r="A56" s="26"/>
      <c r="B56" s="26"/>
      <c r="C56" s="26"/>
      <c r="D56" s="26"/>
      <c r="E56" s="26"/>
      <c r="F56" s="26"/>
      <c r="G56" s="26"/>
      <c r="H56" s="26"/>
    </row>
    <row r="57" spans="1:8" s="32" customFormat="1" ht="15">
      <c r="A57" s="26"/>
      <c r="B57" s="26"/>
      <c r="C57" s="26"/>
      <c r="D57" s="26"/>
      <c r="E57" s="26"/>
      <c r="F57" s="26"/>
      <c r="G57" s="26"/>
      <c r="H57" s="26"/>
    </row>
    <row r="58" spans="1:8" s="32" customFormat="1" ht="15">
      <c r="A58" s="26"/>
      <c r="B58" s="26"/>
      <c r="C58" s="26"/>
      <c r="D58" s="26"/>
      <c r="E58" s="26"/>
      <c r="F58" s="26"/>
      <c r="G58" s="26"/>
      <c r="H58" s="26"/>
    </row>
    <row r="59" spans="1:8" s="32" customFormat="1" ht="15">
      <c r="A59" s="26"/>
      <c r="B59" s="26"/>
      <c r="C59" s="26"/>
      <c r="D59" s="26"/>
      <c r="E59" s="26"/>
      <c r="F59" s="26"/>
      <c r="G59" s="26"/>
      <c r="H59" s="26"/>
    </row>
    <row r="60" spans="1:8" s="32" customFormat="1" ht="15">
      <c r="A60" s="26"/>
      <c r="B60" s="26"/>
      <c r="C60" s="26"/>
      <c r="D60" s="26"/>
      <c r="E60" s="26"/>
      <c r="F60" s="26"/>
      <c r="G60" s="26"/>
      <c r="H60" s="26"/>
    </row>
    <row r="61" spans="1:8" s="32" customFormat="1" ht="15">
      <c r="A61" s="26"/>
      <c r="B61" s="26"/>
      <c r="C61" s="26"/>
      <c r="D61" s="26"/>
      <c r="E61" s="26"/>
      <c r="F61" s="26"/>
      <c r="G61" s="26"/>
      <c r="H61" s="26"/>
    </row>
    <row r="62" spans="1:8" s="32" customFormat="1" ht="15">
      <c r="A62" s="26"/>
      <c r="B62" s="26"/>
      <c r="C62" s="26"/>
      <c r="D62" s="26"/>
      <c r="E62" s="26"/>
      <c r="F62" s="26"/>
      <c r="G62" s="26"/>
      <c r="H62" s="26"/>
    </row>
    <row r="63" spans="1:8" s="32" customFormat="1" ht="15">
      <c r="A63" s="26"/>
      <c r="B63" s="26"/>
      <c r="C63" s="26"/>
      <c r="D63" s="26"/>
      <c r="E63" s="26"/>
      <c r="F63" s="26"/>
      <c r="G63" s="26"/>
      <c r="H63" s="26"/>
    </row>
    <row r="64" spans="1:8" s="32" customFormat="1" ht="15">
      <c r="A64" s="26"/>
      <c r="B64" s="26"/>
      <c r="C64" s="26"/>
      <c r="D64" s="26"/>
      <c r="E64" s="26"/>
      <c r="F64" s="26"/>
      <c r="G64" s="26"/>
      <c r="H64" s="26"/>
    </row>
    <row r="65" spans="1:8" s="32" customFormat="1" ht="15">
      <c r="A65" s="26"/>
      <c r="B65" s="26"/>
      <c r="C65" s="26"/>
      <c r="D65" s="26"/>
      <c r="E65" s="26"/>
      <c r="F65" s="26"/>
      <c r="G65" s="26"/>
      <c r="H65" s="26"/>
    </row>
    <row r="66" spans="1:8" s="32" customFormat="1" ht="15">
      <c r="A66" s="26"/>
      <c r="B66" s="26"/>
      <c r="C66" s="26"/>
      <c r="D66" s="26"/>
      <c r="E66" s="26"/>
      <c r="F66" s="26"/>
      <c r="G66" s="26"/>
      <c r="H66" s="26"/>
    </row>
    <row r="67" spans="1:8" s="32" customFormat="1" ht="15">
      <c r="A67" s="26"/>
      <c r="B67" s="26"/>
      <c r="C67" s="26"/>
      <c r="D67" s="26"/>
      <c r="E67" s="26"/>
      <c r="F67" s="26"/>
      <c r="G67" s="26"/>
      <c r="H67" s="26"/>
    </row>
    <row r="68" spans="1:8" s="32" customFormat="1" ht="15">
      <c r="A68" s="26"/>
      <c r="B68" s="26"/>
      <c r="C68" s="26"/>
      <c r="D68" s="26"/>
      <c r="E68" s="26"/>
      <c r="F68" s="26"/>
      <c r="G68" s="26"/>
      <c r="H68" s="26"/>
    </row>
    <row r="69" spans="1:8" s="32" customFormat="1" ht="15">
      <c r="A69" s="26"/>
      <c r="B69" s="26"/>
      <c r="C69" s="26"/>
      <c r="D69" s="26"/>
      <c r="E69" s="26"/>
      <c r="F69" s="26"/>
      <c r="G69" s="26"/>
      <c r="H69" s="26"/>
    </row>
    <row r="70" spans="1:8" s="32" customFormat="1" ht="15">
      <c r="A70" s="26"/>
      <c r="B70" s="26"/>
      <c r="C70" s="26"/>
      <c r="D70" s="26"/>
      <c r="E70" s="26"/>
      <c r="F70" s="26"/>
      <c r="G70" s="26"/>
      <c r="H70" s="26"/>
    </row>
    <row r="71" spans="1:8" s="32" customFormat="1" ht="15">
      <c r="A71" s="26"/>
      <c r="B71" s="26"/>
      <c r="C71" s="26"/>
      <c r="D71" s="26"/>
      <c r="E71" s="26"/>
      <c r="F71" s="26"/>
      <c r="G71" s="26"/>
      <c r="H71" s="26"/>
    </row>
    <row r="72" spans="1:8" s="32" customFormat="1" ht="15">
      <c r="A72" s="26"/>
      <c r="B72" s="26"/>
      <c r="C72" s="26"/>
      <c r="D72" s="26"/>
      <c r="E72" s="26"/>
      <c r="F72" s="26"/>
      <c r="G72" s="26"/>
      <c r="H72" s="26"/>
    </row>
    <row r="73" spans="1:8" s="32" customFormat="1" ht="15">
      <c r="A73" s="26"/>
      <c r="B73" s="26"/>
      <c r="C73" s="26"/>
      <c r="D73" s="26"/>
      <c r="E73" s="26"/>
      <c r="F73" s="26"/>
      <c r="G73" s="26"/>
      <c r="H73" s="26"/>
    </row>
    <row r="74" spans="1:8" s="32" customFormat="1" ht="15">
      <c r="A74" s="26"/>
      <c r="B74" s="26"/>
      <c r="C74" s="26"/>
      <c r="D74" s="26"/>
      <c r="E74" s="26"/>
      <c r="F74" s="26"/>
      <c r="G74" s="26"/>
      <c r="H74" s="26"/>
    </row>
    <row r="75" spans="1:8" s="32" customFormat="1" ht="15">
      <c r="A75" s="26"/>
      <c r="B75" s="26"/>
      <c r="C75" s="26"/>
      <c r="D75" s="26"/>
      <c r="E75" s="26"/>
      <c r="F75" s="26"/>
      <c r="G75" s="26"/>
      <c r="H75" s="26"/>
    </row>
    <row r="76" spans="1:8" s="32" customFormat="1" ht="15">
      <c r="A76" s="26"/>
      <c r="B76" s="26"/>
      <c r="C76" s="26"/>
      <c r="D76" s="26"/>
      <c r="E76" s="26"/>
      <c r="F76" s="26"/>
      <c r="G76" s="26"/>
      <c r="H76" s="26"/>
    </row>
    <row r="77" spans="1:8" s="32" customFormat="1" ht="15">
      <c r="A77" s="26"/>
      <c r="B77" s="26"/>
      <c r="C77" s="26"/>
      <c r="D77" s="26"/>
      <c r="E77" s="26"/>
      <c r="F77" s="26"/>
      <c r="G77" s="26"/>
      <c r="H77" s="26"/>
    </row>
    <row r="78" spans="1:8" s="32" customFormat="1" ht="15">
      <c r="A78" s="26"/>
      <c r="B78" s="26"/>
      <c r="C78" s="26"/>
      <c r="D78" s="26"/>
      <c r="E78" s="26"/>
      <c r="F78" s="26"/>
      <c r="G78" s="26"/>
      <c r="H78" s="26"/>
    </row>
    <row r="79" spans="1:8" s="32" customFormat="1" ht="15">
      <c r="A79" s="26"/>
      <c r="B79" s="26"/>
      <c r="C79" s="26"/>
      <c r="D79" s="26"/>
      <c r="E79" s="26"/>
      <c r="F79" s="26"/>
      <c r="G79" s="26"/>
      <c r="H79" s="26"/>
    </row>
    <row r="80" spans="1:8" s="32" customFormat="1" ht="15">
      <c r="A80" s="26"/>
      <c r="B80" s="26"/>
      <c r="C80" s="26"/>
      <c r="D80" s="26"/>
      <c r="E80" s="26"/>
      <c r="F80" s="26"/>
      <c r="G80" s="26"/>
      <c r="H80" s="26"/>
    </row>
    <row r="81" spans="1:8" s="32" customFormat="1" ht="15">
      <c r="A81" s="26"/>
      <c r="B81" s="26"/>
      <c r="C81" s="26"/>
      <c r="D81" s="26"/>
      <c r="E81" s="26"/>
      <c r="F81" s="26"/>
      <c r="G81" s="26"/>
      <c r="H81" s="26"/>
    </row>
    <row r="82" spans="1:8" s="32" customFormat="1" ht="15">
      <c r="A82" s="26"/>
      <c r="B82" s="26"/>
      <c r="C82" s="26"/>
      <c r="D82" s="26"/>
      <c r="E82" s="26"/>
      <c r="F82" s="26"/>
      <c r="G82" s="26"/>
      <c r="H82" s="26"/>
    </row>
    <row r="83" spans="1:8" s="32" customFormat="1" ht="15">
      <c r="A83" s="26"/>
      <c r="B83" s="26"/>
      <c r="C83" s="26"/>
      <c r="D83" s="26"/>
      <c r="E83" s="26"/>
      <c r="F83" s="26"/>
      <c r="G83" s="26"/>
      <c r="H83" s="26"/>
    </row>
    <row r="84" spans="1:8" s="32" customFormat="1" ht="15">
      <c r="A84" s="26"/>
      <c r="B84" s="26"/>
      <c r="C84" s="26"/>
      <c r="D84" s="26"/>
      <c r="E84" s="26"/>
      <c r="F84" s="26"/>
      <c r="G84" s="26"/>
      <c r="H84" s="26"/>
    </row>
    <row r="85" spans="1:8" s="32" customFormat="1" ht="15">
      <c r="A85" s="26"/>
      <c r="B85" s="26"/>
      <c r="C85" s="26"/>
      <c r="D85" s="26"/>
      <c r="E85" s="26"/>
      <c r="F85" s="26"/>
      <c r="G85" s="26"/>
      <c r="H85" s="26"/>
    </row>
    <row r="86" spans="1:8" s="32" customFormat="1" ht="15">
      <c r="A86" s="26"/>
      <c r="B86" s="26"/>
      <c r="C86" s="26"/>
      <c r="D86" s="26"/>
      <c r="E86" s="26"/>
      <c r="F86" s="26"/>
      <c r="G86" s="26"/>
      <c r="H86" s="26"/>
    </row>
    <row r="87" spans="1:8" s="32" customFormat="1" ht="15">
      <c r="A87" s="26"/>
      <c r="B87" s="26"/>
      <c r="C87" s="26"/>
      <c r="D87" s="26"/>
      <c r="E87" s="26"/>
      <c r="F87" s="26"/>
      <c r="G87" s="26"/>
      <c r="H87" s="26"/>
    </row>
    <row r="88" spans="1:8" s="32" customFormat="1" ht="15">
      <c r="A88" s="26"/>
      <c r="B88" s="26"/>
      <c r="C88" s="26"/>
      <c r="D88" s="26"/>
      <c r="E88" s="26"/>
      <c r="F88" s="26"/>
      <c r="G88" s="26"/>
      <c r="H88" s="26"/>
    </row>
    <row r="89" spans="1:8" s="32" customFormat="1" ht="15">
      <c r="A89" s="26"/>
      <c r="B89" s="26"/>
      <c r="C89" s="26"/>
      <c r="D89" s="26"/>
      <c r="E89" s="26"/>
      <c r="F89" s="26"/>
      <c r="G89" s="26"/>
      <c r="H89" s="26"/>
    </row>
    <row r="90" spans="1:8" s="32" customFormat="1" ht="15">
      <c r="A90" s="26"/>
      <c r="B90" s="26"/>
      <c r="C90" s="26"/>
      <c r="D90" s="26"/>
      <c r="E90" s="26"/>
      <c r="F90" s="26"/>
      <c r="G90" s="26"/>
      <c r="H90" s="26"/>
    </row>
    <row r="91" spans="1:8" s="32" customFormat="1" ht="15">
      <c r="A91" s="26"/>
      <c r="B91" s="26"/>
      <c r="C91" s="26"/>
      <c r="D91" s="26"/>
      <c r="E91" s="26"/>
      <c r="F91" s="26"/>
      <c r="G91" s="26"/>
      <c r="H91" s="26"/>
    </row>
    <row r="92" spans="1:8" s="32" customFormat="1" ht="15">
      <c r="A92" s="26"/>
      <c r="B92" s="26"/>
      <c r="C92" s="26"/>
      <c r="D92" s="26"/>
      <c r="E92" s="26"/>
      <c r="F92" s="26"/>
      <c r="G92" s="26"/>
      <c r="H92" s="26"/>
    </row>
    <row r="93" spans="1:8" s="32" customFormat="1" ht="15">
      <c r="A93" s="26"/>
      <c r="B93" s="26"/>
      <c r="C93" s="26"/>
      <c r="D93" s="26"/>
      <c r="E93" s="26"/>
      <c r="F93" s="26"/>
      <c r="G93" s="26"/>
      <c r="H93" s="26"/>
    </row>
    <row r="94" spans="1:8" s="32" customFormat="1" ht="15">
      <c r="A94" s="26"/>
      <c r="B94" s="26"/>
      <c r="C94" s="26"/>
      <c r="D94" s="26"/>
      <c r="E94" s="26"/>
      <c r="F94" s="26"/>
      <c r="G94" s="26"/>
      <c r="H94" s="26"/>
    </row>
    <row r="95" spans="1:8" s="32" customFormat="1" ht="15">
      <c r="A95" s="26"/>
      <c r="B95" s="26"/>
      <c r="C95" s="26"/>
      <c r="D95" s="26"/>
      <c r="E95" s="26"/>
      <c r="F95" s="26"/>
      <c r="G95" s="26"/>
      <c r="H95" s="26"/>
    </row>
    <row r="96" spans="1:8" s="32" customFormat="1" ht="15">
      <c r="A96" s="26"/>
      <c r="B96" s="26"/>
      <c r="C96" s="26"/>
      <c r="D96" s="26"/>
      <c r="E96" s="26"/>
      <c r="F96" s="26"/>
      <c r="G96" s="26"/>
      <c r="H96" s="26"/>
    </row>
    <row r="97" spans="1:8" s="32" customFormat="1" ht="15">
      <c r="A97" s="26"/>
      <c r="B97" s="26"/>
      <c r="C97" s="26"/>
      <c r="D97" s="26"/>
      <c r="E97" s="26"/>
      <c r="F97" s="26"/>
      <c r="G97" s="26"/>
      <c r="H97" s="26"/>
    </row>
    <row r="98" spans="1:8" s="32" customFormat="1" ht="15">
      <c r="A98" s="26"/>
      <c r="B98" s="26"/>
      <c r="C98" s="26"/>
      <c r="D98" s="26"/>
      <c r="E98" s="26"/>
      <c r="F98" s="26"/>
      <c r="G98" s="26"/>
      <c r="H98" s="26"/>
    </row>
    <row r="99" spans="1:8" s="32" customFormat="1" ht="15">
      <c r="A99" s="26"/>
      <c r="B99" s="26"/>
      <c r="C99" s="26"/>
      <c r="D99" s="26"/>
      <c r="E99" s="26"/>
      <c r="F99" s="26"/>
      <c r="G99" s="26"/>
      <c r="H99" s="26"/>
    </row>
    <row r="100" spans="1:8" s="32" customFormat="1" ht="15">
      <c r="A100" s="26"/>
      <c r="B100" s="26"/>
      <c r="C100" s="26"/>
      <c r="D100" s="26"/>
      <c r="E100" s="26"/>
      <c r="F100" s="26"/>
      <c r="G100" s="26"/>
      <c r="H100" s="26"/>
    </row>
    <row r="101" spans="1:8" s="32" customFormat="1" ht="15">
      <c r="A101" s="26"/>
      <c r="B101" s="26"/>
      <c r="C101" s="26"/>
      <c r="D101" s="26"/>
      <c r="E101" s="26"/>
      <c r="F101" s="26"/>
      <c r="G101" s="26"/>
      <c r="H101" s="26"/>
    </row>
    <row r="102" spans="1:8" s="32" customFormat="1" ht="15">
      <c r="A102" s="26"/>
      <c r="B102" s="26"/>
      <c r="C102" s="26"/>
      <c r="D102" s="26"/>
      <c r="E102" s="26"/>
      <c r="F102" s="26"/>
      <c r="G102" s="26"/>
      <c r="H102" s="26"/>
    </row>
    <row r="103" spans="1:8" s="32" customFormat="1" ht="15">
      <c r="A103" s="26"/>
      <c r="B103" s="26"/>
      <c r="C103" s="26"/>
      <c r="D103" s="26"/>
      <c r="E103" s="26"/>
      <c r="F103" s="26"/>
      <c r="G103" s="26"/>
      <c r="H103" s="26"/>
    </row>
    <row r="104" spans="1:8" s="32" customFormat="1" ht="15">
      <c r="A104" s="26"/>
      <c r="B104" s="26"/>
      <c r="C104" s="26"/>
      <c r="D104" s="26"/>
      <c r="E104" s="26"/>
      <c r="F104" s="26"/>
      <c r="G104" s="26"/>
      <c r="H104" s="26"/>
    </row>
    <row r="105" spans="1:8" s="32" customFormat="1" ht="15">
      <c r="A105" s="26"/>
      <c r="B105" s="26"/>
      <c r="C105" s="26"/>
      <c r="D105" s="26"/>
      <c r="E105" s="26"/>
      <c r="F105" s="26"/>
      <c r="G105" s="26"/>
      <c r="H105" s="26"/>
    </row>
    <row r="106" spans="1:8" s="32" customFormat="1" ht="15">
      <c r="A106" s="26"/>
      <c r="B106" s="26"/>
      <c r="C106" s="26"/>
      <c r="D106" s="26"/>
      <c r="E106" s="26"/>
      <c r="F106" s="26"/>
      <c r="G106" s="26"/>
      <c r="H106" s="26"/>
    </row>
    <row r="107" spans="1:8" s="32" customFormat="1" ht="15">
      <c r="A107" s="26"/>
      <c r="B107" s="26"/>
      <c r="C107" s="26"/>
      <c r="D107" s="26"/>
      <c r="E107" s="26"/>
      <c r="F107" s="26"/>
      <c r="G107" s="26"/>
      <c r="H107" s="26"/>
    </row>
    <row r="108" spans="1:8" s="32" customFormat="1" ht="15">
      <c r="A108" s="26"/>
      <c r="B108" s="26"/>
      <c r="C108" s="26"/>
      <c r="D108" s="26"/>
      <c r="E108" s="26"/>
      <c r="F108" s="26"/>
      <c r="G108" s="26"/>
      <c r="H108" s="26"/>
    </row>
    <row r="109" spans="1:8" s="32" customFormat="1" ht="15">
      <c r="A109" s="26"/>
      <c r="B109" s="26"/>
      <c r="C109" s="26"/>
      <c r="D109" s="26"/>
      <c r="E109" s="26"/>
      <c r="F109" s="26"/>
      <c r="G109" s="26"/>
      <c r="H109" s="26"/>
    </row>
    <row r="110" spans="1:8" s="32" customFormat="1" ht="15">
      <c r="A110" s="26"/>
      <c r="B110" s="26"/>
      <c r="C110" s="26"/>
      <c r="D110" s="26"/>
      <c r="E110" s="26"/>
      <c r="F110" s="26"/>
      <c r="G110" s="26"/>
      <c r="H110" s="26"/>
    </row>
    <row r="111" spans="1:8" s="32" customFormat="1" ht="15">
      <c r="A111" s="26"/>
      <c r="B111" s="26"/>
      <c r="C111" s="26"/>
      <c r="D111" s="26"/>
      <c r="E111" s="26"/>
      <c r="F111" s="26"/>
      <c r="G111" s="26"/>
      <c r="H111" s="26"/>
    </row>
    <row r="112" spans="1:8" s="32" customFormat="1" ht="15">
      <c r="A112" s="26"/>
      <c r="B112" s="26"/>
      <c r="C112" s="26"/>
      <c r="D112" s="26"/>
      <c r="E112" s="26"/>
      <c r="F112" s="26"/>
      <c r="G112" s="26"/>
      <c r="H112" s="26"/>
    </row>
    <row r="113" spans="1:8" s="32" customFormat="1" ht="15">
      <c r="A113" s="26"/>
      <c r="B113" s="26"/>
      <c r="C113" s="26"/>
      <c r="D113" s="26"/>
      <c r="E113" s="26"/>
      <c r="F113" s="26"/>
      <c r="G113" s="26"/>
      <c r="H113" s="26"/>
    </row>
    <row r="114" spans="1:8" s="32" customFormat="1" ht="15">
      <c r="A114" s="26"/>
      <c r="B114" s="26"/>
      <c r="C114" s="26"/>
      <c r="D114" s="26"/>
      <c r="E114" s="26"/>
      <c r="F114" s="26"/>
      <c r="G114" s="26"/>
      <c r="H114" s="26"/>
    </row>
    <row r="115" spans="1:8" s="32" customFormat="1" ht="15">
      <c r="A115" s="26"/>
      <c r="B115" s="26"/>
      <c r="C115" s="26"/>
      <c r="D115" s="26"/>
      <c r="E115" s="26"/>
      <c r="F115" s="26"/>
      <c r="G115" s="26"/>
      <c r="H115" s="26"/>
    </row>
    <row r="116" spans="1:8" s="32" customFormat="1" ht="15">
      <c r="A116" s="26"/>
      <c r="B116" s="26"/>
      <c r="C116" s="26"/>
      <c r="D116" s="26"/>
      <c r="E116" s="26"/>
      <c r="F116" s="26"/>
      <c r="G116" s="26"/>
      <c r="H116" s="26"/>
    </row>
    <row r="117" spans="1:8" s="32" customFormat="1" ht="15">
      <c r="A117" s="26"/>
      <c r="B117" s="26"/>
      <c r="C117" s="26"/>
      <c r="D117" s="26"/>
      <c r="E117" s="26"/>
      <c r="F117" s="26"/>
      <c r="G117" s="26"/>
      <c r="H117" s="26"/>
    </row>
    <row r="118" spans="1:8" s="32" customFormat="1" ht="15">
      <c r="A118" s="26"/>
      <c r="B118" s="26"/>
      <c r="C118" s="26"/>
      <c r="D118" s="26"/>
      <c r="E118" s="26"/>
      <c r="F118" s="26"/>
      <c r="G118" s="26"/>
      <c r="H118" s="26"/>
    </row>
    <row r="119" spans="1:8" s="32" customFormat="1" ht="15">
      <c r="A119" s="26"/>
      <c r="B119" s="26"/>
      <c r="C119" s="26"/>
      <c r="D119" s="26"/>
      <c r="E119" s="26"/>
      <c r="F119" s="26"/>
      <c r="G119" s="26"/>
      <c r="H119" s="26"/>
    </row>
    <row r="120" spans="1:8" s="32" customFormat="1" ht="15">
      <c r="A120" s="26"/>
      <c r="B120" s="26"/>
      <c r="C120" s="26"/>
      <c r="D120" s="26"/>
      <c r="E120" s="26"/>
      <c r="F120" s="26"/>
      <c r="G120" s="26"/>
      <c r="H120" s="26"/>
    </row>
    <row r="121" spans="1:8" s="32" customFormat="1" ht="15">
      <c r="A121" s="26"/>
      <c r="B121" s="26"/>
      <c r="C121" s="26"/>
      <c r="D121" s="26"/>
      <c r="E121" s="26"/>
      <c r="F121" s="26"/>
      <c r="G121" s="26"/>
      <c r="H121" s="26"/>
    </row>
    <row r="122" spans="1:8" s="32" customFormat="1" ht="15">
      <c r="A122" s="26"/>
      <c r="B122" s="26"/>
      <c r="C122" s="26"/>
      <c r="D122" s="26"/>
      <c r="E122" s="26"/>
      <c r="F122" s="26"/>
      <c r="G122" s="26"/>
      <c r="H122" s="26"/>
    </row>
    <row r="123" spans="1:8" s="32" customFormat="1" ht="15">
      <c r="A123" s="26"/>
      <c r="B123" s="26"/>
      <c r="C123" s="26"/>
      <c r="D123" s="26"/>
      <c r="E123" s="26"/>
      <c r="F123" s="26"/>
      <c r="G123" s="26"/>
      <c r="H123" s="26"/>
    </row>
    <row r="124" spans="1:8" s="32" customFormat="1" ht="15">
      <c r="A124" s="26"/>
      <c r="B124" s="26"/>
      <c r="C124" s="26"/>
      <c r="D124" s="26"/>
      <c r="E124" s="26"/>
      <c r="F124" s="26"/>
      <c r="G124" s="26"/>
      <c r="H124" s="26"/>
    </row>
    <row r="125" spans="1:8" s="32" customFormat="1" ht="15">
      <c r="A125" s="26"/>
      <c r="B125" s="26"/>
      <c r="C125" s="26"/>
      <c r="D125" s="26"/>
      <c r="E125" s="26"/>
      <c r="F125" s="26"/>
      <c r="G125" s="26"/>
      <c r="H125" s="26"/>
    </row>
    <row r="126" spans="1:8" s="32" customFormat="1" ht="15">
      <c r="A126" s="26"/>
      <c r="B126" s="26"/>
      <c r="C126" s="26"/>
      <c r="D126" s="26"/>
      <c r="E126" s="26"/>
      <c r="F126" s="26"/>
      <c r="G126" s="26"/>
      <c r="H126" s="26"/>
    </row>
    <row r="127" spans="1:8" s="32" customFormat="1" ht="15">
      <c r="A127" s="26"/>
      <c r="B127" s="26"/>
      <c r="C127" s="26"/>
      <c r="D127" s="26"/>
      <c r="E127" s="26"/>
      <c r="F127" s="26"/>
      <c r="G127" s="26"/>
      <c r="H127" s="26"/>
    </row>
    <row r="128" spans="1:8" s="32" customFormat="1" ht="15">
      <c r="A128" s="26"/>
      <c r="B128" s="26"/>
      <c r="C128" s="26"/>
      <c r="D128" s="26"/>
      <c r="E128" s="26"/>
      <c r="F128" s="26"/>
      <c r="G128" s="26"/>
      <c r="H128" s="26"/>
    </row>
    <row r="129" spans="1:8" s="32" customFormat="1" ht="15">
      <c r="A129" s="26"/>
      <c r="B129" s="26"/>
      <c r="C129" s="26"/>
      <c r="D129" s="26"/>
      <c r="E129" s="26"/>
      <c r="F129" s="26"/>
      <c r="G129" s="26"/>
      <c r="H129" s="26"/>
    </row>
    <row r="130" spans="1:8" s="32" customFormat="1" ht="15">
      <c r="A130" s="26"/>
      <c r="B130" s="26"/>
      <c r="C130" s="26"/>
      <c r="D130" s="26"/>
      <c r="E130" s="26"/>
      <c r="F130" s="26"/>
      <c r="G130" s="26"/>
      <c r="H130" s="26"/>
    </row>
    <row r="131" spans="1:8" s="32" customFormat="1" ht="15">
      <c r="A131" s="26"/>
      <c r="B131" s="26"/>
      <c r="C131" s="26"/>
      <c r="D131" s="26"/>
      <c r="E131" s="26"/>
      <c r="F131" s="26"/>
      <c r="G131" s="26"/>
      <c r="H131" s="26"/>
    </row>
    <row r="132" spans="1:8" s="32" customFormat="1" ht="15">
      <c r="A132" s="26"/>
      <c r="B132" s="26"/>
      <c r="C132" s="26"/>
      <c r="D132" s="26"/>
      <c r="E132" s="26"/>
      <c r="F132" s="26"/>
      <c r="G132" s="26"/>
      <c r="H132" s="26"/>
    </row>
    <row r="133" spans="1:8" s="32" customFormat="1" ht="15">
      <c r="A133" s="26"/>
      <c r="B133" s="26"/>
      <c r="C133" s="26"/>
      <c r="D133" s="26"/>
      <c r="E133" s="26"/>
      <c r="F133" s="26"/>
      <c r="G133" s="26"/>
      <c r="H133" s="26"/>
    </row>
    <row r="134" spans="1:8" s="32" customFormat="1" ht="15">
      <c r="A134" s="26"/>
      <c r="B134" s="26"/>
      <c r="C134" s="26"/>
      <c r="D134" s="26"/>
      <c r="E134" s="26"/>
      <c r="F134" s="26"/>
      <c r="G134" s="26"/>
      <c r="H134" s="26"/>
    </row>
    <row r="135" spans="1:8" s="32" customFormat="1" ht="15">
      <c r="A135" s="26"/>
      <c r="B135" s="26"/>
      <c r="C135" s="26"/>
      <c r="D135" s="26"/>
      <c r="E135" s="26"/>
      <c r="F135" s="26"/>
      <c r="G135" s="26"/>
      <c r="H135" s="26"/>
    </row>
    <row r="136" spans="1:8" s="32" customFormat="1" ht="15">
      <c r="A136" s="26"/>
      <c r="B136" s="26"/>
      <c r="C136" s="26"/>
      <c r="D136" s="26"/>
      <c r="E136" s="26"/>
      <c r="F136" s="26"/>
      <c r="G136" s="26"/>
      <c r="H136" s="26"/>
    </row>
    <row r="137" spans="1:8" s="32" customFormat="1" ht="15">
      <c r="A137" s="26"/>
      <c r="B137" s="26"/>
      <c r="C137" s="26"/>
      <c r="D137" s="26"/>
      <c r="E137" s="26"/>
      <c r="F137" s="26"/>
      <c r="G137" s="26"/>
      <c r="H137" s="26"/>
    </row>
    <row r="138" spans="1:8" s="32" customFormat="1" ht="15">
      <c r="A138" s="26"/>
      <c r="B138" s="26"/>
      <c r="C138" s="26"/>
      <c r="D138" s="26"/>
      <c r="E138" s="26"/>
      <c r="F138" s="26"/>
      <c r="G138" s="26"/>
      <c r="H138" s="26"/>
    </row>
    <row r="139" spans="1:8" s="32" customFormat="1" ht="15">
      <c r="A139" s="26"/>
      <c r="B139" s="26"/>
      <c r="C139" s="26"/>
      <c r="D139" s="26"/>
      <c r="E139" s="26"/>
      <c r="F139" s="26"/>
      <c r="G139" s="26"/>
      <c r="H139" s="26"/>
    </row>
    <row r="140" spans="1:8" s="32" customFormat="1" ht="15">
      <c r="A140" s="26"/>
      <c r="B140" s="26"/>
      <c r="C140" s="26"/>
      <c r="D140" s="26"/>
      <c r="E140" s="26"/>
      <c r="F140" s="26"/>
      <c r="G140" s="26"/>
      <c r="H140" s="26"/>
    </row>
    <row r="141" spans="1:8" s="32" customFormat="1" ht="15">
      <c r="A141" s="26"/>
      <c r="B141" s="26"/>
      <c r="C141" s="26"/>
      <c r="D141" s="26"/>
      <c r="E141" s="26"/>
      <c r="F141" s="26"/>
      <c r="G141" s="26"/>
      <c r="H141" s="26"/>
    </row>
    <row r="142" spans="1:8" s="32" customFormat="1" ht="15">
      <c r="A142" s="26"/>
      <c r="B142" s="26"/>
      <c r="C142" s="26"/>
      <c r="D142" s="26"/>
      <c r="E142" s="26"/>
      <c r="F142" s="26"/>
      <c r="G142" s="26"/>
      <c r="H142" s="26"/>
    </row>
    <row r="143" spans="1:8" s="32" customFormat="1" ht="15">
      <c r="A143" s="26"/>
      <c r="B143" s="26"/>
      <c r="C143" s="26"/>
      <c r="D143" s="26"/>
      <c r="E143" s="26"/>
      <c r="F143" s="26"/>
      <c r="G143" s="26"/>
      <c r="H143" s="26"/>
    </row>
    <row r="144" spans="1:8" s="32" customFormat="1" ht="15">
      <c r="A144" s="26"/>
      <c r="B144" s="26"/>
      <c r="C144" s="26"/>
      <c r="D144" s="26"/>
      <c r="E144" s="26"/>
      <c r="F144" s="26"/>
      <c r="G144" s="26"/>
      <c r="H144" s="26"/>
    </row>
    <row r="145" spans="1:8" s="32" customFormat="1" ht="15">
      <c r="A145" s="26"/>
      <c r="B145" s="26"/>
      <c r="C145" s="26"/>
      <c r="D145" s="26"/>
      <c r="E145" s="26"/>
      <c r="F145" s="26"/>
      <c r="G145" s="26"/>
      <c r="H145" s="26"/>
    </row>
    <row r="146" spans="1:8" s="32" customFormat="1" ht="15">
      <c r="A146" s="26"/>
      <c r="B146" s="26"/>
      <c r="C146" s="26"/>
      <c r="D146" s="26"/>
      <c r="E146" s="26"/>
      <c r="F146" s="26"/>
      <c r="G146" s="26"/>
      <c r="H146" s="26"/>
    </row>
    <row r="147" spans="1:8" s="32" customFormat="1" ht="15">
      <c r="A147" s="26"/>
      <c r="B147" s="26"/>
      <c r="C147" s="26"/>
      <c r="D147" s="26"/>
      <c r="E147" s="26"/>
      <c r="F147" s="26"/>
      <c r="G147" s="26"/>
      <c r="H147" s="26"/>
    </row>
    <row r="148" spans="1:8" s="32" customFormat="1" ht="15">
      <c r="A148" s="26"/>
      <c r="B148" s="26"/>
      <c r="C148" s="26"/>
      <c r="D148" s="26"/>
      <c r="E148" s="26"/>
      <c r="F148" s="26"/>
      <c r="G148" s="26"/>
      <c r="H148" s="26"/>
    </row>
    <row r="149" spans="1:8" s="32" customFormat="1" ht="15">
      <c r="A149" s="26"/>
      <c r="B149" s="26"/>
      <c r="C149" s="26"/>
      <c r="D149" s="26"/>
      <c r="E149" s="26"/>
      <c r="F149" s="26"/>
      <c r="G149" s="26"/>
      <c r="H149" s="26"/>
    </row>
    <row r="150" spans="1:8" s="32" customFormat="1" ht="15">
      <c r="A150" s="26"/>
      <c r="B150" s="26"/>
      <c r="C150" s="26"/>
      <c r="D150" s="26"/>
      <c r="E150" s="26"/>
      <c r="F150" s="26"/>
      <c r="G150" s="26"/>
      <c r="H150" s="26"/>
    </row>
    <row r="151" spans="1:8" s="32" customFormat="1" ht="15">
      <c r="A151" s="26"/>
      <c r="B151" s="26"/>
      <c r="C151" s="26"/>
      <c r="D151" s="26"/>
      <c r="E151" s="26"/>
      <c r="F151" s="26"/>
      <c r="G151" s="26"/>
      <c r="H151" s="26"/>
    </row>
    <row r="152" spans="1:8" s="32" customFormat="1" ht="15">
      <c r="A152" s="26"/>
      <c r="B152" s="26"/>
      <c r="C152" s="26"/>
      <c r="D152" s="26"/>
      <c r="E152" s="26"/>
      <c r="F152" s="26"/>
      <c r="G152" s="26"/>
      <c r="H152" s="26"/>
    </row>
    <row r="153" spans="1:8" s="32" customFormat="1" ht="15">
      <c r="A153" s="26"/>
      <c r="B153" s="26"/>
      <c r="C153" s="26"/>
      <c r="D153" s="26"/>
      <c r="E153" s="26"/>
      <c r="F153" s="26"/>
      <c r="G153" s="26"/>
      <c r="H153" s="26"/>
    </row>
    <row r="154" spans="1:8" s="32" customFormat="1" ht="15">
      <c r="A154" s="26"/>
      <c r="B154" s="26"/>
      <c r="C154" s="26"/>
      <c r="D154" s="26"/>
      <c r="E154" s="26"/>
      <c r="F154" s="26"/>
      <c r="G154" s="26"/>
      <c r="H154" s="26"/>
    </row>
    <row r="155" spans="1:8" s="32" customFormat="1" ht="15">
      <c r="A155" s="26"/>
      <c r="B155" s="26"/>
      <c r="C155" s="26"/>
      <c r="D155" s="26"/>
      <c r="E155" s="26"/>
      <c r="F155" s="26"/>
      <c r="G155" s="26"/>
      <c r="H155" s="26"/>
    </row>
    <row r="156" spans="1:8" s="32" customFormat="1" ht="15">
      <c r="A156" s="26"/>
      <c r="B156" s="26"/>
      <c r="C156" s="26"/>
      <c r="D156" s="26"/>
      <c r="E156" s="26"/>
      <c r="F156" s="26"/>
      <c r="G156" s="26"/>
      <c r="H156" s="26"/>
    </row>
    <row r="157" spans="1:8" s="32" customFormat="1" ht="15">
      <c r="A157" s="26"/>
      <c r="B157" s="26"/>
      <c r="C157" s="26"/>
      <c r="D157" s="26"/>
      <c r="E157" s="26"/>
      <c r="F157" s="26"/>
      <c r="G157" s="26"/>
      <c r="H157" s="26"/>
    </row>
    <row r="158" spans="1:8" s="32" customFormat="1" ht="15">
      <c r="A158" s="26"/>
      <c r="B158" s="26"/>
      <c r="C158" s="26"/>
      <c r="D158" s="26"/>
      <c r="E158" s="26"/>
      <c r="F158" s="26"/>
      <c r="G158" s="26"/>
      <c r="H158" s="26"/>
    </row>
    <row r="159" spans="1:8" s="32" customFormat="1" ht="15">
      <c r="A159" s="26"/>
      <c r="B159" s="26"/>
      <c r="C159" s="26"/>
      <c r="D159" s="26"/>
      <c r="E159" s="26"/>
      <c r="F159" s="26"/>
      <c r="G159" s="26"/>
      <c r="H159" s="26"/>
    </row>
    <row r="160" spans="1:8" s="32" customFormat="1" ht="15">
      <c r="A160" s="26"/>
      <c r="B160" s="26"/>
      <c r="C160" s="26"/>
      <c r="D160" s="26"/>
      <c r="E160" s="26"/>
      <c r="F160" s="26"/>
      <c r="G160" s="26"/>
      <c r="H160" s="26"/>
    </row>
    <row r="161" spans="1:8" s="32" customFormat="1" ht="15">
      <c r="A161" s="26"/>
      <c r="B161" s="26"/>
      <c r="C161" s="26"/>
      <c r="D161" s="26"/>
      <c r="E161" s="26"/>
      <c r="F161" s="26"/>
      <c r="G161" s="26"/>
      <c r="H161" s="26"/>
    </row>
    <row r="162" spans="1:8" s="32" customFormat="1" ht="15">
      <c r="A162" s="26"/>
      <c r="B162" s="26"/>
      <c r="C162" s="26"/>
      <c r="D162" s="26"/>
      <c r="E162" s="26"/>
      <c r="F162" s="26"/>
      <c r="G162" s="26"/>
      <c r="H162" s="26"/>
    </row>
    <row r="163" spans="1:8" s="32" customFormat="1" ht="15">
      <c r="A163" s="26"/>
      <c r="B163" s="26"/>
      <c r="C163" s="26"/>
      <c r="D163" s="26"/>
      <c r="E163" s="26"/>
      <c r="F163" s="26"/>
      <c r="G163" s="26"/>
      <c r="H163" s="26"/>
    </row>
    <row r="164" spans="1:8" s="32" customFormat="1" ht="15">
      <c r="A164" s="26"/>
      <c r="B164" s="26"/>
      <c r="C164" s="26"/>
      <c r="D164" s="26"/>
      <c r="E164" s="26"/>
      <c r="F164" s="26"/>
      <c r="G164" s="26"/>
      <c r="H164" s="26"/>
    </row>
    <row r="165" spans="1:8" s="32" customFormat="1" ht="15">
      <c r="A165" s="26"/>
      <c r="B165" s="26"/>
      <c r="C165" s="26"/>
      <c r="D165" s="26"/>
      <c r="E165" s="26"/>
      <c r="F165" s="26"/>
      <c r="G165" s="26"/>
      <c r="H165" s="26"/>
    </row>
    <row r="166" spans="1:8" s="32" customFormat="1" ht="15">
      <c r="A166" s="26"/>
      <c r="B166" s="26"/>
      <c r="C166" s="26"/>
      <c r="D166" s="26"/>
      <c r="E166" s="26"/>
      <c r="F166" s="26"/>
      <c r="G166" s="26"/>
      <c r="H166" s="26"/>
    </row>
    <row r="167" spans="1:8" s="32" customFormat="1" ht="15">
      <c r="A167" s="26"/>
      <c r="B167" s="26"/>
      <c r="C167" s="26"/>
      <c r="D167" s="26"/>
      <c r="E167" s="26"/>
      <c r="F167" s="26"/>
      <c r="G167" s="26"/>
      <c r="H167" s="26"/>
    </row>
    <row r="168" spans="1:8" s="32" customFormat="1" ht="15">
      <c r="A168" s="26"/>
      <c r="B168" s="26"/>
      <c r="C168" s="26"/>
      <c r="D168" s="26"/>
      <c r="E168" s="26"/>
      <c r="F168" s="26"/>
      <c r="G168" s="26"/>
      <c r="H168" s="26"/>
    </row>
    <row r="169" spans="1:8" s="32" customFormat="1" ht="15">
      <c r="A169" s="26"/>
      <c r="B169" s="26"/>
      <c r="C169" s="26"/>
      <c r="D169" s="26"/>
      <c r="E169" s="26"/>
      <c r="F169" s="26"/>
      <c r="G169" s="26"/>
      <c r="H169" s="26"/>
    </row>
    <row r="170" spans="1:8" s="32" customFormat="1" ht="15">
      <c r="A170" s="26"/>
      <c r="B170" s="26"/>
      <c r="C170" s="26"/>
      <c r="D170" s="26"/>
      <c r="E170" s="26"/>
      <c r="F170" s="26"/>
      <c r="G170" s="26"/>
      <c r="H170" s="26"/>
    </row>
    <row r="171" spans="1:8" s="32" customFormat="1" ht="15">
      <c r="A171" s="26"/>
      <c r="B171" s="26"/>
      <c r="C171" s="26"/>
      <c r="D171" s="26"/>
      <c r="E171" s="26"/>
      <c r="F171" s="26"/>
      <c r="G171" s="26"/>
      <c r="H171" s="26"/>
    </row>
    <row r="172" spans="1:8" s="32" customFormat="1" ht="15">
      <c r="A172" s="26"/>
      <c r="B172" s="26"/>
      <c r="C172" s="26"/>
      <c r="D172" s="26"/>
      <c r="E172" s="26"/>
      <c r="F172" s="26"/>
      <c r="G172" s="26"/>
      <c r="H172" s="26"/>
    </row>
    <row r="173" spans="1:8" s="32" customFormat="1" ht="15">
      <c r="A173" s="26"/>
      <c r="B173" s="26"/>
      <c r="C173" s="26"/>
      <c r="D173" s="26"/>
      <c r="E173" s="26"/>
      <c r="F173" s="26"/>
      <c r="G173" s="26"/>
      <c r="H173" s="26"/>
    </row>
    <row r="174" spans="1:8" s="32" customFormat="1" ht="15">
      <c r="A174" s="26"/>
      <c r="B174" s="26"/>
      <c r="C174" s="26"/>
      <c r="D174" s="26"/>
      <c r="E174" s="26"/>
      <c r="F174" s="26"/>
      <c r="G174" s="26"/>
      <c r="H174" s="26"/>
    </row>
    <row r="175" spans="1:8" s="32" customFormat="1" ht="15">
      <c r="A175" s="26"/>
      <c r="B175" s="26"/>
      <c r="C175" s="26"/>
      <c r="D175" s="26"/>
      <c r="E175" s="26"/>
      <c r="F175" s="26"/>
      <c r="G175" s="26"/>
      <c r="H175" s="26"/>
    </row>
    <row r="176" spans="1:8" s="32" customFormat="1" ht="15">
      <c r="A176" s="26"/>
      <c r="B176" s="26"/>
      <c r="C176" s="26"/>
      <c r="D176" s="26"/>
      <c r="E176" s="26"/>
      <c r="F176" s="26"/>
      <c r="G176" s="26"/>
      <c r="H176" s="26"/>
    </row>
    <row r="177" spans="1:8" s="32" customFormat="1" ht="15">
      <c r="A177" s="26"/>
      <c r="B177" s="26"/>
      <c r="C177" s="26"/>
      <c r="D177" s="26"/>
      <c r="E177" s="26"/>
      <c r="F177" s="26"/>
      <c r="G177" s="26"/>
      <c r="H177" s="26"/>
    </row>
    <row r="178" spans="1:8" s="32" customFormat="1" ht="15">
      <c r="A178" s="26"/>
      <c r="B178" s="26"/>
      <c r="C178" s="26"/>
      <c r="D178" s="26"/>
      <c r="E178" s="26"/>
      <c r="F178" s="26"/>
      <c r="G178" s="26"/>
      <c r="H178" s="26"/>
    </row>
    <row r="179" spans="1:8" s="32" customFormat="1" ht="15">
      <c r="A179" s="26"/>
      <c r="B179" s="26"/>
      <c r="C179" s="26"/>
      <c r="D179" s="26"/>
      <c r="E179" s="26"/>
      <c r="F179" s="26"/>
      <c r="G179" s="26"/>
      <c r="H179" s="26"/>
    </row>
    <row r="180" spans="1:8" s="32" customFormat="1" ht="15">
      <c r="A180" s="26"/>
      <c r="B180" s="26"/>
      <c r="C180" s="26"/>
      <c r="D180" s="26"/>
      <c r="E180" s="26"/>
      <c r="F180" s="26"/>
      <c r="G180" s="26"/>
      <c r="H180" s="26"/>
    </row>
    <row r="181" spans="1:8" s="32" customFormat="1" ht="15">
      <c r="A181" s="26"/>
      <c r="B181" s="26"/>
      <c r="C181" s="26"/>
      <c r="D181" s="26"/>
      <c r="E181" s="26"/>
      <c r="F181" s="26"/>
      <c r="G181" s="26"/>
      <c r="H181" s="26"/>
    </row>
    <row r="182" spans="1:8" s="32" customFormat="1" ht="15">
      <c r="A182" s="26"/>
      <c r="B182" s="26"/>
      <c r="C182" s="26"/>
      <c r="D182" s="26"/>
      <c r="E182" s="26"/>
      <c r="F182" s="26"/>
      <c r="G182" s="26"/>
      <c r="H182" s="26"/>
    </row>
    <row r="183" spans="1:8" s="32" customFormat="1" ht="15">
      <c r="A183" s="26"/>
      <c r="B183" s="26"/>
      <c r="C183" s="26"/>
      <c r="D183" s="26"/>
      <c r="E183" s="26"/>
      <c r="F183" s="26"/>
      <c r="G183" s="26"/>
      <c r="H183" s="26"/>
    </row>
    <row r="184" spans="1:8" s="32" customFormat="1" ht="15">
      <c r="A184" s="26"/>
      <c r="B184" s="26"/>
      <c r="C184" s="26"/>
      <c r="D184" s="26"/>
      <c r="E184" s="26"/>
      <c r="F184" s="26"/>
      <c r="G184" s="26"/>
      <c r="H184" s="26"/>
    </row>
    <row r="185" spans="1:8" s="32" customFormat="1" ht="15">
      <c r="A185" s="26"/>
      <c r="B185" s="26"/>
      <c r="C185" s="26"/>
      <c r="D185" s="26"/>
      <c r="E185" s="26"/>
      <c r="F185" s="26"/>
      <c r="G185" s="26"/>
      <c r="H185" s="26"/>
    </row>
    <row r="186" spans="1:8" s="32" customFormat="1" ht="15">
      <c r="A186" s="26"/>
      <c r="B186" s="26"/>
      <c r="C186" s="26"/>
      <c r="D186" s="26"/>
      <c r="E186" s="26"/>
      <c r="F186" s="26"/>
      <c r="G186" s="26"/>
      <c r="H186" s="26"/>
    </row>
    <row r="187" spans="1:8" s="32" customFormat="1" ht="15">
      <c r="A187" s="26"/>
      <c r="B187" s="26"/>
      <c r="C187" s="26"/>
      <c r="D187" s="26"/>
      <c r="E187" s="26"/>
      <c r="F187" s="26"/>
      <c r="G187" s="26"/>
      <c r="H187" s="26"/>
    </row>
    <row r="188" spans="1:8" s="32" customFormat="1" ht="15">
      <c r="A188" s="26"/>
      <c r="B188" s="26"/>
      <c r="C188" s="26"/>
      <c r="D188" s="26"/>
      <c r="E188" s="26"/>
      <c r="F188" s="26"/>
      <c r="G188" s="26"/>
      <c r="H188" s="26"/>
    </row>
    <row r="189" spans="1:8" s="32" customFormat="1" ht="15">
      <c r="A189" s="26"/>
      <c r="B189" s="26"/>
      <c r="C189" s="26"/>
      <c r="D189" s="26"/>
      <c r="E189" s="26"/>
      <c r="F189" s="26"/>
      <c r="G189" s="26"/>
      <c r="H189" s="26"/>
    </row>
    <row r="190" spans="1:8" s="32" customFormat="1" ht="15">
      <c r="A190" s="26"/>
      <c r="B190" s="26"/>
      <c r="C190" s="26"/>
      <c r="D190" s="26"/>
      <c r="E190" s="26"/>
      <c r="F190" s="26"/>
      <c r="G190" s="26"/>
      <c r="H190" s="26"/>
    </row>
    <row r="191" spans="1:8" s="32" customFormat="1" ht="15">
      <c r="A191" s="26"/>
      <c r="B191" s="26"/>
      <c r="C191" s="26"/>
      <c r="D191" s="26"/>
      <c r="E191" s="26"/>
      <c r="F191" s="26"/>
      <c r="G191" s="26"/>
      <c r="H191" s="26"/>
    </row>
    <row r="192" spans="1:8" s="32" customFormat="1" ht="15">
      <c r="A192" s="26"/>
      <c r="B192" s="26"/>
      <c r="C192" s="26"/>
      <c r="D192" s="26"/>
      <c r="E192" s="26"/>
      <c r="F192" s="26"/>
      <c r="G192" s="26"/>
      <c r="H192" s="26"/>
    </row>
    <row r="193" spans="1:8" s="32" customFormat="1" ht="15">
      <c r="A193" s="26"/>
      <c r="B193" s="26"/>
      <c r="C193" s="26"/>
      <c r="D193" s="26"/>
      <c r="E193" s="26"/>
      <c r="F193" s="26"/>
      <c r="G193" s="26"/>
      <c r="H193" s="26"/>
    </row>
    <row r="194" spans="1:8" s="32" customFormat="1" ht="15">
      <c r="A194" s="26"/>
      <c r="B194" s="26"/>
      <c r="C194" s="26"/>
      <c r="D194" s="26"/>
      <c r="E194" s="26"/>
      <c r="F194" s="26"/>
      <c r="G194" s="26"/>
      <c r="H194" s="26"/>
    </row>
    <row r="195" spans="1:8" s="32" customFormat="1" ht="15">
      <c r="A195" s="26"/>
      <c r="B195" s="26"/>
      <c r="C195" s="26"/>
      <c r="D195" s="26"/>
      <c r="E195" s="26"/>
      <c r="F195" s="26"/>
      <c r="G195" s="26"/>
      <c r="H195" s="26"/>
    </row>
    <row r="196" spans="1:8" s="32" customFormat="1" ht="15">
      <c r="A196" s="26"/>
      <c r="B196" s="26"/>
      <c r="C196" s="26"/>
      <c r="D196" s="26"/>
      <c r="E196" s="26"/>
      <c r="F196" s="26"/>
      <c r="G196" s="26"/>
      <c r="H196" s="26"/>
    </row>
    <row r="197" spans="1:8" s="32" customFormat="1" ht="15">
      <c r="A197" s="26"/>
      <c r="B197" s="26"/>
      <c r="C197" s="26"/>
      <c r="D197" s="26"/>
      <c r="E197" s="26"/>
      <c r="F197" s="26"/>
      <c r="G197" s="26"/>
      <c r="H197" s="26"/>
    </row>
    <row r="198" spans="1:8" s="32" customFormat="1" ht="15">
      <c r="A198" s="26"/>
      <c r="B198" s="26"/>
      <c r="C198" s="26"/>
      <c r="D198" s="26"/>
      <c r="E198" s="26"/>
      <c r="F198" s="26"/>
      <c r="G198" s="26"/>
      <c r="H198" s="26"/>
    </row>
    <row r="199" spans="1:8" s="32" customFormat="1" ht="15">
      <c r="A199" s="26"/>
      <c r="B199" s="26"/>
      <c r="C199" s="26"/>
      <c r="D199" s="26"/>
      <c r="E199" s="26"/>
      <c r="F199" s="26"/>
      <c r="G199" s="26"/>
      <c r="H199" s="26"/>
    </row>
    <row r="200" spans="1:8" s="32" customFormat="1" ht="15">
      <c r="A200" s="26"/>
      <c r="B200" s="26"/>
      <c r="C200" s="26"/>
      <c r="D200" s="26"/>
      <c r="E200" s="26"/>
      <c r="F200" s="26"/>
      <c r="G200" s="26"/>
      <c r="H200" s="26"/>
    </row>
    <row r="201" spans="1:8" s="32" customFormat="1" ht="15">
      <c r="A201" s="26"/>
      <c r="B201" s="26"/>
      <c r="C201" s="26"/>
      <c r="D201" s="26"/>
      <c r="E201" s="26"/>
      <c r="F201" s="26"/>
      <c r="G201" s="26"/>
      <c r="H201" s="26"/>
    </row>
    <row r="202" spans="1:8" s="32" customFormat="1" ht="15">
      <c r="A202" s="26"/>
      <c r="B202" s="26"/>
      <c r="C202" s="26"/>
      <c r="D202" s="26"/>
      <c r="E202" s="26"/>
      <c r="F202" s="26"/>
      <c r="G202" s="26"/>
      <c r="H202" s="26"/>
    </row>
    <row r="203" spans="1:8" s="32" customFormat="1" ht="15">
      <c r="A203" s="26"/>
      <c r="B203" s="26"/>
      <c r="C203" s="26"/>
      <c r="D203" s="26"/>
      <c r="E203" s="26"/>
      <c r="F203" s="26"/>
      <c r="G203" s="26"/>
      <c r="H203" s="26"/>
    </row>
    <row r="204" spans="1:8" s="32" customFormat="1" ht="15">
      <c r="A204" s="26"/>
      <c r="B204" s="26"/>
      <c r="C204" s="26"/>
      <c r="D204" s="26"/>
      <c r="E204" s="26"/>
      <c r="F204" s="26"/>
      <c r="G204" s="26"/>
      <c r="H204" s="26"/>
    </row>
    <row r="205" spans="1:8" s="32" customFormat="1" ht="15">
      <c r="A205" s="26"/>
      <c r="B205" s="26"/>
      <c r="C205" s="26"/>
      <c r="D205" s="26"/>
      <c r="E205" s="26"/>
      <c r="F205" s="26"/>
      <c r="G205" s="26"/>
      <c r="H205" s="26"/>
    </row>
    <row r="206" spans="1:8" s="32" customFormat="1" ht="15">
      <c r="A206" s="26"/>
      <c r="B206" s="26"/>
      <c r="C206" s="26"/>
      <c r="D206" s="26"/>
      <c r="E206" s="26"/>
      <c r="F206" s="26"/>
      <c r="G206" s="26"/>
      <c r="H206" s="26"/>
    </row>
    <row r="207" spans="1:8" s="32" customFormat="1" ht="15">
      <c r="A207" s="26"/>
      <c r="B207" s="26"/>
      <c r="C207" s="26"/>
      <c r="D207" s="26"/>
      <c r="E207" s="26"/>
      <c r="F207" s="26"/>
      <c r="G207" s="26"/>
      <c r="H207" s="26"/>
    </row>
    <row r="208" spans="1:8" s="32" customFormat="1" ht="15">
      <c r="A208" s="26"/>
      <c r="B208" s="26"/>
      <c r="C208" s="26"/>
      <c r="D208" s="26"/>
      <c r="E208" s="26"/>
      <c r="F208" s="26"/>
      <c r="G208" s="26"/>
      <c r="H208" s="26"/>
    </row>
    <row r="209" spans="1:8" s="32" customFormat="1" ht="15">
      <c r="A209" s="26"/>
      <c r="B209" s="26"/>
      <c r="C209" s="26"/>
      <c r="D209" s="26"/>
      <c r="E209" s="26"/>
      <c r="F209" s="26"/>
      <c r="G209" s="26"/>
      <c r="H209" s="26"/>
    </row>
    <row r="210" spans="1:8" s="32" customFormat="1" ht="15">
      <c r="A210" s="26"/>
      <c r="B210" s="26"/>
      <c r="C210" s="26"/>
      <c r="D210" s="26"/>
      <c r="E210" s="26"/>
      <c r="F210" s="26"/>
      <c r="G210" s="26"/>
      <c r="H210" s="26"/>
    </row>
    <row r="211" spans="1:8" s="32" customFormat="1" ht="15">
      <c r="A211" s="26"/>
      <c r="B211" s="26"/>
      <c r="C211" s="26"/>
      <c r="D211" s="26"/>
      <c r="E211" s="26"/>
      <c r="F211" s="26"/>
      <c r="G211" s="26"/>
      <c r="H211" s="26"/>
    </row>
    <row r="212" spans="1:8" s="32" customFormat="1" ht="15">
      <c r="A212" s="26"/>
      <c r="B212" s="26"/>
      <c r="C212" s="26"/>
      <c r="D212" s="26"/>
      <c r="E212" s="26"/>
      <c r="F212" s="26"/>
      <c r="G212" s="26"/>
      <c r="H212" s="26"/>
    </row>
    <row r="213" spans="1:8" s="32" customFormat="1" ht="15">
      <c r="A213" s="26"/>
      <c r="B213" s="26"/>
      <c r="C213" s="26"/>
      <c r="D213" s="26"/>
      <c r="E213" s="26"/>
      <c r="F213" s="26"/>
      <c r="G213" s="26"/>
      <c r="H213" s="26"/>
    </row>
    <row r="214" spans="1:8" s="32" customFormat="1" ht="15">
      <c r="A214" s="26"/>
      <c r="B214" s="26"/>
      <c r="C214" s="26"/>
      <c r="D214" s="26"/>
      <c r="E214" s="26"/>
      <c r="F214" s="26"/>
      <c r="G214" s="26"/>
      <c r="H214" s="26"/>
    </row>
    <row r="215" spans="1:8" s="32" customFormat="1" ht="15">
      <c r="A215" s="26"/>
      <c r="B215" s="26"/>
      <c r="C215" s="26"/>
      <c r="D215" s="26"/>
      <c r="E215" s="26"/>
      <c r="F215" s="26"/>
      <c r="G215" s="26"/>
      <c r="H215" s="26"/>
    </row>
    <row r="216" spans="1:8" s="32" customFormat="1" ht="15">
      <c r="A216" s="26"/>
      <c r="B216" s="26"/>
      <c r="C216" s="26"/>
      <c r="D216" s="26"/>
      <c r="E216" s="26"/>
      <c r="F216" s="26"/>
      <c r="G216" s="26"/>
      <c r="H216" s="26"/>
    </row>
    <row r="217" spans="1:8" s="32" customFormat="1" ht="15">
      <c r="A217" s="26"/>
      <c r="B217" s="26"/>
      <c r="C217" s="26"/>
      <c r="D217" s="26"/>
      <c r="E217" s="26"/>
      <c r="F217" s="26"/>
      <c r="G217" s="26"/>
      <c r="H217" s="26"/>
    </row>
    <row r="218" spans="1:8" s="32" customFormat="1" ht="15">
      <c r="A218" s="26"/>
      <c r="B218" s="26"/>
      <c r="C218" s="26"/>
      <c r="D218" s="26"/>
      <c r="E218" s="26"/>
      <c r="F218" s="26"/>
      <c r="G218" s="26"/>
      <c r="H218" s="26"/>
    </row>
    <row r="219" spans="1:8" s="32" customFormat="1" ht="15">
      <c r="A219" s="26"/>
      <c r="B219" s="26"/>
      <c r="C219" s="26"/>
      <c r="D219" s="26"/>
      <c r="E219" s="26"/>
      <c r="F219" s="26"/>
      <c r="G219" s="26"/>
      <c r="H219" s="26"/>
    </row>
    <row r="220" spans="1:8" s="32" customFormat="1" ht="15">
      <c r="A220" s="26"/>
      <c r="B220" s="26"/>
      <c r="C220" s="26"/>
      <c r="D220" s="26"/>
      <c r="E220" s="26"/>
      <c r="F220" s="26"/>
      <c r="G220" s="26"/>
      <c r="H220" s="26"/>
    </row>
    <row r="221" spans="1:8" s="32" customFormat="1" ht="15">
      <c r="A221" s="26"/>
      <c r="B221" s="26"/>
      <c r="C221" s="26"/>
      <c r="D221" s="26"/>
      <c r="E221" s="26"/>
      <c r="F221" s="26"/>
      <c r="G221" s="26"/>
      <c r="H221" s="26"/>
    </row>
    <row r="222" spans="1:8" s="32" customFormat="1" ht="15">
      <c r="A222" s="26"/>
      <c r="B222" s="26"/>
      <c r="C222" s="26"/>
      <c r="D222" s="26"/>
      <c r="E222" s="26"/>
      <c r="F222" s="26"/>
      <c r="G222" s="26"/>
      <c r="H222" s="26"/>
    </row>
    <row r="223" spans="1:8" s="32" customFormat="1" ht="15">
      <c r="A223" s="26"/>
      <c r="B223" s="26"/>
      <c r="C223" s="26"/>
      <c r="D223" s="26"/>
      <c r="E223" s="26"/>
      <c r="F223" s="26"/>
      <c r="G223" s="26"/>
      <c r="H223" s="26"/>
    </row>
    <row r="224" spans="1:8" s="32" customFormat="1" ht="15">
      <c r="A224" s="26"/>
      <c r="B224" s="26"/>
      <c r="C224" s="26"/>
      <c r="D224" s="26"/>
      <c r="E224" s="26"/>
      <c r="F224" s="26"/>
      <c r="G224" s="26"/>
      <c r="H224" s="26"/>
    </row>
    <row r="225" spans="1:8" s="32" customFormat="1" ht="15">
      <c r="A225" s="26"/>
      <c r="B225" s="26"/>
      <c r="C225" s="26"/>
      <c r="D225" s="26"/>
      <c r="E225" s="26"/>
      <c r="F225" s="26"/>
      <c r="G225" s="26"/>
      <c r="H225" s="26"/>
    </row>
    <row r="226" spans="1:8" s="32" customFormat="1" ht="15">
      <c r="A226" s="26"/>
      <c r="B226" s="26"/>
      <c r="C226" s="26"/>
      <c r="D226" s="26"/>
      <c r="E226" s="26"/>
      <c r="F226" s="26"/>
      <c r="G226" s="26"/>
      <c r="H226" s="26"/>
    </row>
    <row r="227" spans="1:8" s="32" customFormat="1" ht="15">
      <c r="A227" s="26"/>
      <c r="B227" s="26"/>
      <c r="C227" s="26"/>
      <c r="D227" s="26"/>
      <c r="E227" s="26"/>
      <c r="F227" s="26"/>
      <c r="G227" s="26"/>
      <c r="H227" s="26"/>
    </row>
    <row r="228" spans="1:8" s="32" customFormat="1" ht="15">
      <c r="A228" s="26"/>
      <c r="B228" s="26"/>
      <c r="C228" s="26"/>
      <c r="D228" s="26"/>
      <c r="E228" s="26"/>
      <c r="F228" s="26"/>
      <c r="G228" s="26"/>
      <c r="H228" s="26"/>
    </row>
    <row r="229" spans="1:8" s="32" customFormat="1" ht="15">
      <c r="A229" s="26"/>
      <c r="B229" s="26"/>
      <c r="C229" s="26"/>
      <c r="D229" s="26"/>
      <c r="E229" s="26"/>
      <c r="F229" s="26"/>
      <c r="G229" s="26"/>
      <c r="H229" s="26"/>
    </row>
    <row r="230" spans="1:8" s="32" customFormat="1" ht="15">
      <c r="A230" s="26"/>
      <c r="B230" s="26"/>
      <c r="C230" s="26"/>
      <c r="D230" s="26"/>
      <c r="E230" s="26"/>
      <c r="F230" s="26"/>
      <c r="G230" s="26"/>
      <c r="H230" s="26"/>
    </row>
    <row r="231" spans="1:8" s="32" customFormat="1" ht="15">
      <c r="A231" s="26"/>
      <c r="B231" s="26"/>
      <c r="C231" s="26"/>
      <c r="D231" s="26"/>
      <c r="E231" s="26"/>
      <c r="F231" s="26"/>
      <c r="G231" s="26"/>
      <c r="H231" s="26"/>
    </row>
    <row r="232" spans="1:8" s="32" customFormat="1" ht="15">
      <c r="A232" s="26"/>
      <c r="B232" s="26"/>
      <c r="C232" s="26"/>
      <c r="D232" s="26"/>
      <c r="E232" s="26"/>
      <c r="F232" s="26"/>
      <c r="G232" s="26"/>
      <c r="H232" s="26"/>
    </row>
    <row r="233" spans="1:8" s="32" customFormat="1" ht="15">
      <c r="A233" s="26"/>
      <c r="B233" s="26"/>
      <c r="C233" s="26"/>
      <c r="D233" s="26"/>
      <c r="E233" s="26"/>
      <c r="F233" s="26"/>
      <c r="G233" s="26"/>
      <c r="H233" s="26"/>
    </row>
    <row r="234" spans="1:8" s="32" customFormat="1" ht="15">
      <c r="A234" s="26"/>
      <c r="B234" s="26"/>
      <c r="C234" s="26"/>
      <c r="D234" s="26"/>
      <c r="E234" s="26"/>
      <c r="F234" s="26"/>
      <c r="G234" s="26"/>
      <c r="H234" s="26"/>
    </row>
    <row r="235" spans="1:8" s="32" customFormat="1" ht="15">
      <c r="A235" s="26"/>
      <c r="B235" s="26"/>
      <c r="C235" s="26"/>
      <c r="D235" s="26"/>
      <c r="E235" s="26"/>
      <c r="F235" s="26"/>
      <c r="G235" s="26"/>
      <c r="H235" s="26"/>
    </row>
    <row r="236" spans="1:8" s="32" customFormat="1" ht="15">
      <c r="A236" s="26"/>
      <c r="B236" s="26"/>
      <c r="C236" s="26"/>
      <c r="D236" s="26"/>
      <c r="E236" s="26"/>
      <c r="F236" s="26"/>
      <c r="G236" s="26"/>
      <c r="H236" s="26"/>
    </row>
    <row r="237" spans="1:8" s="32" customFormat="1" ht="15">
      <c r="A237" s="26"/>
      <c r="B237" s="26"/>
      <c r="C237" s="26"/>
      <c r="D237" s="26"/>
      <c r="E237" s="26"/>
      <c r="F237" s="26"/>
      <c r="G237" s="26"/>
      <c r="H237" s="26"/>
    </row>
    <row r="238" spans="1:8" s="32" customFormat="1" ht="15">
      <c r="A238" s="26"/>
      <c r="B238" s="26"/>
      <c r="C238" s="26"/>
      <c r="D238" s="26"/>
      <c r="E238" s="26"/>
      <c r="F238" s="26"/>
      <c r="G238" s="26"/>
      <c r="H238" s="26"/>
    </row>
    <row r="239" spans="1:8" s="32" customFormat="1" ht="15">
      <c r="A239" s="26"/>
      <c r="B239" s="26"/>
      <c r="C239" s="26"/>
      <c r="D239" s="26"/>
      <c r="E239" s="26"/>
      <c r="F239" s="26"/>
      <c r="G239" s="26"/>
      <c r="H239" s="26"/>
    </row>
    <row r="240" spans="1:8" s="32" customFormat="1" ht="15">
      <c r="A240" s="26"/>
      <c r="B240" s="26"/>
      <c r="C240" s="26"/>
      <c r="D240" s="26"/>
      <c r="E240" s="26"/>
      <c r="F240" s="26"/>
      <c r="G240" s="26"/>
      <c r="H240" s="26"/>
    </row>
    <row r="241" spans="1:8" s="32" customFormat="1" ht="15">
      <c r="A241" s="26"/>
      <c r="B241" s="26"/>
      <c r="C241" s="26"/>
      <c r="D241" s="26"/>
      <c r="E241" s="26"/>
      <c r="F241" s="26"/>
      <c r="G241" s="26"/>
      <c r="H241" s="26"/>
    </row>
    <row r="242" spans="1:8" s="32" customFormat="1" ht="15">
      <c r="A242" s="26"/>
      <c r="B242" s="26"/>
      <c r="C242" s="26"/>
      <c r="D242" s="26"/>
      <c r="E242" s="26"/>
      <c r="F242" s="26"/>
      <c r="G242" s="26"/>
      <c r="H242" s="26"/>
    </row>
    <row r="243" spans="1:8" s="32" customFormat="1" ht="15">
      <c r="A243" s="26"/>
      <c r="B243" s="26"/>
      <c r="C243" s="26"/>
      <c r="D243" s="26"/>
      <c r="E243" s="26"/>
      <c r="F243" s="26"/>
      <c r="G243" s="26"/>
      <c r="H243" s="26"/>
    </row>
    <row r="244" spans="1:8" s="32" customFormat="1" ht="15">
      <c r="A244" s="26"/>
      <c r="B244" s="26"/>
      <c r="C244" s="26"/>
      <c r="D244" s="26"/>
      <c r="E244" s="26"/>
      <c r="F244" s="26"/>
      <c r="G244" s="26"/>
      <c r="H244" s="26"/>
    </row>
    <row r="245" spans="1:8" s="32" customFormat="1" ht="15">
      <c r="A245" s="26"/>
      <c r="B245" s="26"/>
      <c r="C245" s="26"/>
      <c r="D245" s="26"/>
      <c r="E245" s="26"/>
      <c r="F245" s="26"/>
      <c r="G245" s="26"/>
      <c r="H245" s="26"/>
    </row>
    <row r="246" spans="1:8" s="32" customFormat="1" ht="15">
      <c r="A246" s="26"/>
      <c r="B246" s="26"/>
      <c r="C246" s="26"/>
      <c r="D246" s="26"/>
      <c r="E246" s="26"/>
      <c r="F246" s="26"/>
      <c r="G246" s="26"/>
      <c r="H246" s="26"/>
    </row>
    <row r="247" spans="1:8" s="32" customFormat="1" ht="15">
      <c r="A247" s="26"/>
      <c r="B247" s="26"/>
      <c r="C247" s="26"/>
      <c r="D247" s="26"/>
      <c r="E247" s="26"/>
      <c r="F247" s="26"/>
      <c r="G247" s="26"/>
      <c r="H247" s="26"/>
    </row>
    <row r="248" spans="1:8" s="32" customFormat="1" ht="15">
      <c r="A248" s="26"/>
      <c r="B248" s="26"/>
      <c r="C248" s="26"/>
      <c r="D248" s="26"/>
      <c r="E248" s="26"/>
      <c r="F248" s="26"/>
      <c r="G248" s="26"/>
      <c r="H248" s="26"/>
    </row>
    <row r="249" spans="1:8" s="32" customFormat="1" ht="15">
      <c r="A249" s="26"/>
      <c r="B249" s="26"/>
      <c r="C249" s="26"/>
      <c r="D249" s="26"/>
      <c r="E249" s="26"/>
      <c r="F249" s="26"/>
      <c r="G249" s="26"/>
      <c r="H249" s="26"/>
    </row>
    <row r="250" spans="1:8" s="32" customFormat="1" ht="15">
      <c r="A250" s="26"/>
      <c r="B250" s="26"/>
      <c r="C250" s="26"/>
      <c r="D250" s="26"/>
      <c r="E250" s="26"/>
      <c r="F250" s="26"/>
      <c r="G250" s="26"/>
      <c r="H250" s="26"/>
    </row>
    <row r="251" spans="1:8" s="32" customFormat="1" ht="15">
      <c r="A251" s="26"/>
      <c r="B251" s="26"/>
      <c r="C251" s="26"/>
      <c r="D251" s="26"/>
      <c r="E251" s="26"/>
      <c r="F251" s="26"/>
      <c r="G251" s="26"/>
      <c r="H251" s="26"/>
    </row>
    <row r="252" spans="1:8" s="32" customFormat="1" ht="15">
      <c r="A252" s="26"/>
      <c r="B252" s="26"/>
      <c r="C252" s="26"/>
      <c r="D252" s="26"/>
      <c r="E252" s="26"/>
      <c r="F252" s="26"/>
      <c r="G252" s="26"/>
      <c r="H252" s="26"/>
    </row>
    <row r="253" spans="1:8" s="32" customFormat="1" ht="15">
      <c r="A253" s="26"/>
      <c r="B253" s="26"/>
      <c r="C253" s="26"/>
      <c r="D253" s="26"/>
      <c r="E253" s="26"/>
      <c r="F253" s="26"/>
      <c r="G253" s="26"/>
      <c r="H253" s="26"/>
    </row>
    <row r="254" spans="1:8" s="32" customFormat="1" ht="15">
      <c r="A254" s="26"/>
      <c r="B254" s="26"/>
      <c r="C254" s="26"/>
      <c r="D254" s="26"/>
      <c r="E254" s="26"/>
      <c r="F254" s="26"/>
      <c r="G254" s="26"/>
      <c r="H254" s="26"/>
    </row>
    <row r="255" spans="1:8" s="32" customFormat="1" ht="15">
      <c r="A255" s="26"/>
      <c r="B255" s="26"/>
      <c r="C255" s="26"/>
      <c r="D255" s="26"/>
      <c r="E255" s="26"/>
      <c r="F255" s="26"/>
      <c r="G255" s="26"/>
      <c r="H255" s="26"/>
    </row>
    <row r="256" spans="1:8" s="32" customFormat="1" ht="15">
      <c r="A256" s="26"/>
      <c r="B256" s="26"/>
      <c r="C256" s="26"/>
      <c r="D256" s="26"/>
      <c r="E256" s="26"/>
      <c r="F256" s="26"/>
      <c r="G256" s="26"/>
      <c r="H256" s="26"/>
    </row>
    <row r="257" spans="1:8" s="32" customFormat="1" ht="15">
      <c r="A257" s="26"/>
      <c r="B257" s="26"/>
      <c r="C257" s="26"/>
      <c r="D257" s="26"/>
      <c r="E257" s="26"/>
      <c r="F257" s="26"/>
      <c r="G257" s="26"/>
      <c r="H257" s="26"/>
    </row>
    <row r="258" spans="1:8" s="32" customFormat="1" ht="15">
      <c r="A258" s="26"/>
      <c r="B258" s="26"/>
      <c r="C258" s="26"/>
      <c r="D258" s="26"/>
      <c r="E258" s="26"/>
      <c r="F258" s="26"/>
      <c r="G258" s="26"/>
      <c r="H258" s="26"/>
    </row>
    <row r="259" spans="1:8" s="32" customFormat="1" ht="15">
      <c r="A259" s="26"/>
      <c r="B259" s="26"/>
      <c r="C259" s="26"/>
      <c r="D259" s="26"/>
      <c r="E259" s="26"/>
      <c r="F259" s="26"/>
      <c r="G259" s="26"/>
      <c r="H259" s="26"/>
    </row>
    <row r="260" spans="1:8" s="32" customFormat="1" ht="15">
      <c r="A260" s="26"/>
      <c r="B260" s="26"/>
      <c r="C260" s="26"/>
      <c r="D260" s="26"/>
      <c r="E260" s="26"/>
      <c r="F260" s="26"/>
      <c r="G260" s="26"/>
      <c r="H260" s="26"/>
    </row>
    <row r="261" spans="1:8" s="32" customFormat="1" ht="15">
      <c r="A261" s="26"/>
      <c r="B261" s="26"/>
      <c r="C261" s="26"/>
      <c r="D261" s="26"/>
      <c r="E261" s="26"/>
      <c r="F261" s="26"/>
      <c r="G261" s="26"/>
      <c r="H261" s="26"/>
    </row>
    <row r="262" spans="1:8" s="32" customFormat="1" ht="15">
      <c r="A262" s="26"/>
      <c r="B262" s="26"/>
      <c r="C262" s="26"/>
      <c r="D262" s="26"/>
      <c r="E262" s="26"/>
      <c r="F262" s="26"/>
      <c r="G262" s="26"/>
      <c r="H262" s="26"/>
    </row>
    <row r="263" spans="1:8" s="32" customFormat="1" ht="15">
      <c r="A263" s="26"/>
      <c r="B263" s="26"/>
      <c r="C263" s="26"/>
      <c r="D263" s="26"/>
      <c r="E263" s="26"/>
      <c r="F263" s="26"/>
      <c r="G263" s="26"/>
      <c r="H263" s="26"/>
    </row>
    <row r="264" spans="1:8" s="32" customFormat="1" ht="15">
      <c r="A264" s="26"/>
      <c r="B264" s="26"/>
      <c r="C264" s="26"/>
      <c r="D264" s="26"/>
      <c r="E264" s="26"/>
      <c r="F264" s="26"/>
      <c r="G264" s="26"/>
      <c r="H264" s="26"/>
    </row>
    <row r="265" spans="1:8" s="32" customFormat="1" ht="15">
      <c r="A265" s="26"/>
      <c r="B265" s="26"/>
      <c r="C265" s="26"/>
      <c r="D265" s="26"/>
      <c r="E265" s="26"/>
      <c r="F265" s="26"/>
      <c r="G265" s="26"/>
      <c r="H265" s="26"/>
    </row>
    <row r="266" spans="1:8" s="32" customFormat="1" ht="15">
      <c r="A266" s="26"/>
      <c r="B266" s="26"/>
      <c r="C266" s="26"/>
      <c r="D266" s="26"/>
      <c r="E266" s="26"/>
      <c r="F266" s="26"/>
      <c r="G266" s="26"/>
      <c r="H266" s="26"/>
    </row>
    <row r="267" spans="1:8" s="32" customFormat="1" ht="15">
      <c r="A267" s="26"/>
      <c r="B267" s="26"/>
      <c r="C267" s="26"/>
      <c r="D267" s="26"/>
      <c r="E267" s="26"/>
      <c r="F267" s="26"/>
      <c r="G267" s="26"/>
      <c r="H267" s="26"/>
    </row>
    <row r="268" spans="1:8" s="32" customFormat="1" ht="15">
      <c r="A268" s="26"/>
      <c r="B268" s="26"/>
      <c r="C268" s="26"/>
      <c r="D268" s="26"/>
      <c r="E268" s="26"/>
      <c r="F268" s="26"/>
      <c r="G268" s="26"/>
      <c r="H268" s="26"/>
    </row>
    <row r="269" spans="1:8" s="32" customFormat="1" ht="15">
      <c r="A269" s="26"/>
      <c r="B269" s="26"/>
      <c r="C269" s="26"/>
      <c r="D269" s="26"/>
      <c r="E269" s="26"/>
      <c r="F269" s="26"/>
      <c r="G269" s="26"/>
      <c r="H269" s="26"/>
    </row>
    <row r="270" spans="1:8" s="32" customFormat="1" ht="15">
      <c r="A270" s="26"/>
      <c r="B270" s="26"/>
      <c r="C270" s="26"/>
      <c r="D270" s="26"/>
      <c r="E270" s="26"/>
      <c r="F270" s="26"/>
      <c r="G270" s="26"/>
      <c r="H270" s="26"/>
    </row>
    <row r="271" spans="1:8" s="32" customFormat="1" ht="15">
      <c r="A271" s="26"/>
      <c r="B271" s="26"/>
      <c r="C271" s="26"/>
      <c r="D271" s="26"/>
      <c r="E271" s="26"/>
      <c r="F271" s="26"/>
      <c r="G271" s="26"/>
      <c r="H271" s="26"/>
    </row>
    <row r="272" spans="1:8" s="32" customFormat="1" ht="15">
      <c r="A272" s="26"/>
      <c r="B272" s="26"/>
      <c r="C272" s="26"/>
      <c r="D272" s="26"/>
      <c r="E272" s="26"/>
      <c r="F272" s="26"/>
      <c r="G272" s="26"/>
      <c r="H272" s="26"/>
    </row>
    <row r="273" spans="1:8" s="32" customFormat="1" ht="15">
      <c r="A273" s="26"/>
      <c r="B273" s="26"/>
      <c r="C273" s="26"/>
      <c r="D273" s="26"/>
      <c r="E273" s="26"/>
      <c r="F273" s="26"/>
      <c r="G273" s="26"/>
      <c r="H273" s="26"/>
    </row>
    <row r="274" spans="1:8" s="32" customFormat="1" ht="15">
      <c r="A274" s="26"/>
      <c r="B274" s="26"/>
      <c r="C274" s="26"/>
      <c r="D274" s="26"/>
      <c r="E274" s="26"/>
      <c r="F274" s="26"/>
      <c r="G274" s="26"/>
      <c r="H274" s="26"/>
    </row>
    <row r="275" spans="1:8" s="32" customFormat="1" ht="15">
      <c r="A275" s="26"/>
      <c r="B275" s="26"/>
      <c r="C275" s="26"/>
      <c r="D275" s="26"/>
      <c r="E275" s="26"/>
      <c r="F275" s="26"/>
      <c r="G275" s="26"/>
      <c r="H275" s="26"/>
    </row>
    <row r="276" spans="1:8" s="32" customFormat="1" ht="15">
      <c r="A276" s="26"/>
      <c r="B276" s="26"/>
      <c r="C276" s="26"/>
      <c r="D276" s="26"/>
      <c r="E276" s="26"/>
      <c r="F276" s="26"/>
      <c r="G276" s="26"/>
      <c r="H276" s="26"/>
    </row>
    <row r="277" spans="1:8" s="32" customFormat="1" ht="15">
      <c r="A277" s="26"/>
      <c r="B277" s="26"/>
      <c r="C277" s="26"/>
      <c r="D277" s="26"/>
      <c r="E277" s="26"/>
      <c r="F277" s="26"/>
      <c r="G277" s="26"/>
      <c r="H277" s="26"/>
    </row>
    <row r="278" spans="1:8" s="32" customFormat="1" ht="15">
      <c r="A278" s="26"/>
      <c r="B278" s="26"/>
      <c r="C278" s="26"/>
      <c r="D278" s="26"/>
      <c r="E278" s="26"/>
      <c r="F278" s="26"/>
      <c r="G278" s="26"/>
      <c r="H278" s="26"/>
    </row>
    <row r="279" spans="1:8" s="32" customFormat="1" ht="15">
      <c r="A279" s="26"/>
      <c r="B279" s="26"/>
      <c r="C279" s="26"/>
      <c r="D279" s="26"/>
      <c r="E279" s="26"/>
      <c r="F279" s="26"/>
      <c r="G279" s="26"/>
      <c r="H279" s="26"/>
    </row>
    <row r="280" spans="1:8" s="32" customFormat="1" ht="15">
      <c r="A280" s="26"/>
      <c r="B280" s="26"/>
      <c r="C280" s="26"/>
      <c r="D280" s="26"/>
      <c r="E280" s="26"/>
      <c r="F280" s="26"/>
      <c r="G280" s="26"/>
      <c r="H280" s="26"/>
    </row>
    <row r="281" spans="1:8" s="32" customFormat="1" ht="15">
      <c r="A281" s="26"/>
      <c r="B281" s="26"/>
      <c r="C281" s="26"/>
      <c r="D281" s="26"/>
      <c r="E281" s="26"/>
      <c r="F281" s="26"/>
      <c r="G281" s="26"/>
      <c r="H281" s="26"/>
    </row>
    <row r="282" spans="1:8" s="32" customFormat="1" ht="15">
      <c r="A282" s="26"/>
      <c r="B282" s="26"/>
      <c r="C282" s="26"/>
      <c r="D282" s="26"/>
      <c r="E282" s="26"/>
      <c r="F282" s="26"/>
      <c r="G282" s="26"/>
      <c r="H282" s="26"/>
    </row>
    <row r="283" spans="1:8" s="32" customFormat="1" ht="15">
      <c r="A283" s="26"/>
      <c r="B283" s="26"/>
      <c r="C283" s="26"/>
      <c r="D283" s="26"/>
      <c r="E283" s="26"/>
      <c r="F283" s="26"/>
      <c r="G283" s="26"/>
      <c r="H283" s="26"/>
    </row>
    <row r="284" spans="1:8" s="32" customFormat="1" ht="15">
      <c r="A284" s="26"/>
      <c r="B284" s="26"/>
      <c r="C284" s="26"/>
      <c r="D284" s="26"/>
      <c r="E284" s="26"/>
      <c r="F284" s="26"/>
      <c r="G284" s="26"/>
      <c r="H284" s="26"/>
    </row>
    <row r="285" spans="1:8" s="32" customFormat="1" ht="15">
      <c r="A285" s="26"/>
      <c r="B285" s="26"/>
      <c r="C285" s="26"/>
      <c r="D285" s="26"/>
      <c r="E285" s="26"/>
      <c r="F285" s="26"/>
      <c r="G285" s="26"/>
      <c r="H285" s="26"/>
    </row>
    <row r="286" spans="1:8" s="32" customFormat="1" ht="15">
      <c r="A286" s="26"/>
      <c r="B286" s="26"/>
      <c r="C286" s="26"/>
      <c r="D286" s="26"/>
      <c r="E286" s="26"/>
      <c r="F286" s="26"/>
      <c r="G286" s="26"/>
      <c r="H286" s="26"/>
    </row>
    <row r="287" spans="1:8" s="32" customFormat="1" ht="15">
      <c r="A287" s="26"/>
      <c r="B287" s="26"/>
      <c r="C287" s="26"/>
      <c r="D287" s="26"/>
      <c r="E287" s="26"/>
      <c r="F287" s="26"/>
      <c r="G287" s="26"/>
      <c r="H287" s="26"/>
    </row>
    <row r="288" spans="1:8" s="32" customFormat="1" ht="15">
      <c r="A288" s="26"/>
      <c r="B288" s="26"/>
      <c r="C288" s="26"/>
      <c r="D288" s="26"/>
      <c r="E288" s="26"/>
      <c r="F288" s="26"/>
      <c r="G288" s="26"/>
      <c r="H288" s="26"/>
    </row>
    <row r="289" spans="1:8" s="32" customFormat="1" ht="15">
      <c r="A289" s="26"/>
      <c r="B289" s="26"/>
      <c r="C289" s="26"/>
      <c r="D289" s="26"/>
      <c r="E289" s="26"/>
      <c r="F289" s="26"/>
      <c r="G289" s="26"/>
      <c r="H289" s="26"/>
    </row>
    <row r="290" spans="1:8" s="32" customFormat="1" ht="15">
      <c r="A290" s="26"/>
      <c r="B290" s="26"/>
      <c r="C290" s="26"/>
      <c r="D290" s="26"/>
      <c r="E290" s="26"/>
      <c r="F290" s="26"/>
      <c r="G290" s="26"/>
      <c r="H290" s="26"/>
    </row>
    <row r="291" spans="1:8" s="32" customFormat="1" ht="15">
      <c r="A291" s="26"/>
      <c r="B291" s="26"/>
      <c r="C291" s="26"/>
      <c r="D291" s="26"/>
      <c r="E291" s="26"/>
      <c r="F291" s="26"/>
      <c r="G291" s="26"/>
      <c r="H291" s="26"/>
    </row>
    <row r="292" spans="1:8" s="32" customFormat="1" ht="15">
      <c r="A292" s="26"/>
      <c r="B292" s="26"/>
      <c r="C292" s="26"/>
      <c r="D292" s="26"/>
      <c r="E292" s="26"/>
      <c r="F292" s="26"/>
      <c r="G292" s="26"/>
      <c r="H292" s="26"/>
    </row>
    <row r="293" spans="1:8" s="32" customFormat="1" ht="15">
      <c r="A293" s="26"/>
      <c r="B293" s="26"/>
      <c r="C293" s="26"/>
      <c r="D293" s="26"/>
      <c r="E293" s="26"/>
      <c r="F293" s="26"/>
      <c r="G293" s="26"/>
      <c r="H293" s="26"/>
    </row>
    <row r="294" spans="1:8" s="32" customFormat="1" ht="15">
      <c r="A294" s="26"/>
      <c r="B294" s="26"/>
      <c r="C294" s="26"/>
      <c r="D294" s="26"/>
      <c r="E294" s="26"/>
      <c r="F294" s="26"/>
      <c r="G294" s="26"/>
      <c r="H294" s="26"/>
    </row>
    <row r="295" spans="1:8" s="32" customFormat="1" ht="15">
      <c r="A295" s="26"/>
      <c r="B295" s="26"/>
      <c r="C295" s="26"/>
      <c r="D295" s="26"/>
      <c r="E295" s="26"/>
      <c r="F295" s="26"/>
      <c r="G295" s="26"/>
      <c r="H295" s="26"/>
    </row>
    <row r="296" spans="1:8" s="32" customFormat="1" ht="15">
      <c r="A296" s="26"/>
      <c r="B296" s="26"/>
      <c r="C296" s="26"/>
      <c r="D296" s="26"/>
      <c r="E296" s="26"/>
      <c r="F296" s="26"/>
      <c r="G296" s="26"/>
      <c r="H296" s="26"/>
    </row>
    <row r="297" spans="1:8" s="32" customFormat="1" ht="15">
      <c r="A297" s="26"/>
      <c r="B297" s="26"/>
      <c r="C297" s="26"/>
      <c r="D297" s="26"/>
      <c r="E297" s="26"/>
      <c r="F297" s="26"/>
      <c r="G297" s="26"/>
      <c r="H297" s="26"/>
    </row>
    <row r="298" spans="1:8" s="32" customFormat="1" ht="15">
      <c r="A298" s="26"/>
      <c r="B298" s="26"/>
      <c r="C298" s="26"/>
      <c r="D298" s="26"/>
      <c r="E298" s="26"/>
      <c r="F298" s="26"/>
      <c r="G298" s="26"/>
      <c r="H298" s="26"/>
    </row>
    <row r="299" spans="1:8" s="32" customFormat="1" ht="15">
      <c r="A299" s="26"/>
      <c r="B299" s="26"/>
      <c r="C299" s="26"/>
      <c r="D299" s="26"/>
      <c r="E299" s="26"/>
      <c r="F299" s="26"/>
      <c r="G299" s="26"/>
      <c r="H299" s="26"/>
    </row>
    <row r="300" spans="1:8" s="32" customFormat="1" ht="15">
      <c r="A300" s="26"/>
      <c r="B300" s="26"/>
      <c r="C300" s="26"/>
      <c r="D300" s="26"/>
      <c r="E300" s="26"/>
      <c r="F300" s="26"/>
      <c r="G300" s="26"/>
      <c r="H300" s="26"/>
    </row>
    <row r="301" spans="1:8" s="32" customFormat="1" ht="15">
      <c r="A301" s="26"/>
      <c r="B301" s="26"/>
      <c r="C301" s="26"/>
      <c r="D301" s="26"/>
      <c r="E301" s="26"/>
      <c r="F301" s="26"/>
      <c r="G301" s="26"/>
      <c r="H301" s="26"/>
    </row>
    <row r="302" spans="1:8" s="32" customFormat="1" ht="15">
      <c r="A302" s="26"/>
      <c r="B302" s="26"/>
      <c r="C302" s="26"/>
      <c r="D302" s="26"/>
      <c r="E302" s="26"/>
      <c r="F302" s="26"/>
      <c r="G302" s="26"/>
      <c r="H302" s="26"/>
    </row>
    <row r="303" spans="1:8" s="32" customFormat="1" ht="15">
      <c r="A303" s="26"/>
      <c r="B303" s="26"/>
      <c r="C303" s="26"/>
      <c r="D303" s="26"/>
      <c r="E303" s="26"/>
      <c r="F303" s="26"/>
      <c r="G303" s="26"/>
      <c r="H303" s="26"/>
    </row>
    <row r="304" spans="1:8" s="32" customFormat="1" ht="15">
      <c r="A304" s="26"/>
      <c r="B304" s="26"/>
      <c r="C304" s="26"/>
      <c r="D304" s="26"/>
      <c r="E304" s="26"/>
      <c r="F304" s="26"/>
      <c r="G304" s="26"/>
      <c r="H304" s="26"/>
    </row>
    <row r="305" spans="1:8" s="32" customFormat="1" ht="15">
      <c r="A305" s="26"/>
      <c r="B305" s="26"/>
      <c r="C305" s="26"/>
      <c r="D305" s="26"/>
      <c r="E305" s="26"/>
      <c r="F305" s="26"/>
      <c r="G305" s="26"/>
      <c r="H305" s="26"/>
    </row>
    <row r="306" spans="1:8" s="32" customFormat="1" ht="15">
      <c r="A306" s="26"/>
      <c r="B306" s="26"/>
      <c r="C306" s="26"/>
      <c r="D306" s="26"/>
      <c r="E306" s="26"/>
      <c r="F306" s="26"/>
      <c r="G306" s="26"/>
      <c r="H306" s="26"/>
    </row>
    <row r="307" spans="1:8" s="32" customFormat="1" ht="15">
      <c r="A307" s="26"/>
      <c r="B307" s="26"/>
      <c r="C307" s="26"/>
      <c r="D307" s="26"/>
      <c r="E307" s="26"/>
      <c r="F307" s="26"/>
      <c r="G307" s="26"/>
      <c r="H307" s="26"/>
    </row>
    <row r="308" spans="1:8" s="32" customFormat="1" ht="15">
      <c r="A308" s="26"/>
      <c r="B308" s="26"/>
      <c r="C308" s="26"/>
      <c r="D308" s="26"/>
      <c r="E308" s="26"/>
      <c r="F308" s="26"/>
      <c r="G308" s="26"/>
      <c r="H308" s="26"/>
    </row>
    <row r="309" spans="1:8" s="32" customFormat="1" ht="15">
      <c r="A309" s="26"/>
      <c r="B309" s="26"/>
      <c r="C309" s="26"/>
      <c r="D309" s="26"/>
      <c r="E309" s="26"/>
      <c r="F309" s="26"/>
      <c r="G309" s="26"/>
      <c r="H309" s="26"/>
    </row>
  </sheetData>
  <mergeCells count="7">
    <mergeCell ref="A44:M44"/>
    <mergeCell ref="A46:M46"/>
    <mergeCell ref="A1:M1"/>
    <mergeCell ref="A2:M2"/>
    <mergeCell ref="A3:M3"/>
    <mergeCell ref="A5:M5"/>
    <mergeCell ref="E12:I12"/>
  </mergeCells>
  <printOptions/>
  <pageMargins left="0.7480314960629921" right="0.3937007874015748" top="0.984251968503937" bottom="0.984251968503937" header="0.5905511811023623" footer="0.5905511811023623"/>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G84"/>
  <sheetViews>
    <sheetView zoomScale="88" zoomScaleNormal="88" workbookViewId="0" topLeftCell="A12">
      <selection activeCell="A1" sqref="A1:G84"/>
    </sheetView>
  </sheetViews>
  <sheetFormatPr defaultColWidth="9.140625" defaultRowHeight="12.75"/>
  <cols>
    <col min="1" max="1" width="3.7109375" style="2" customWidth="1"/>
    <col min="2" max="2" width="64.8515625" style="2" customWidth="1"/>
    <col min="3" max="3" width="4.7109375" style="2" customWidth="1"/>
    <col min="4" max="4" width="18.140625" style="11" customWidth="1"/>
    <col min="5" max="5" width="7.28125" style="2" customWidth="1"/>
    <col min="6" max="6" width="18.28125" style="12" customWidth="1"/>
    <col min="7" max="7" width="4.140625" style="12" customWidth="1"/>
    <col min="8" max="16384" width="9.140625" style="12" customWidth="1"/>
  </cols>
  <sheetData>
    <row r="1" spans="1:7" s="2" customFormat="1" ht="15">
      <c r="A1" s="141" t="s">
        <v>0</v>
      </c>
      <c r="B1" s="141"/>
      <c r="C1" s="141"/>
      <c r="D1" s="141"/>
      <c r="E1" s="141"/>
      <c r="F1" s="141"/>
      <c r="G1" s="141"/>
    </row>
    <row r="2" spans="1:7" s="2" customFormat="1" ht="15">
      <c r="A2" s="141" t="s">
        <v>1</v>
      </c>
      <c r="B2" s="141"/>
      <c r="C2" s="141"/>
      <c r="D2" s="141"/>
      <c r="E2" s="141"/>
      <c r="F2" s="141"/>
      <c r="G2" s="141"/>
    </row>
    <row r="3" spans="1:7" s="2" customFormat="1" ht="15">
      <c r="A3" s="142" t="s">
        <v>2</v>
      </c>
      <c r="B3" s="142"/>
      <c r="C3" s="142"/>
      <c r="D3" s="142"/>
      <c r="E3" s="142"/>
      <c r="F3" s="142"/>
      <c r="G3" s="142"/>
    </row>
    <row r="4" spans="1:6" s="2" customFormat="1" ht="15">
      <c r="A4" s="3"/>
      <c r="B4" s="3"/>
      <c r="C4" s="3"/>
      <c r="D4" s="3"/>
      <c r="E4" s="3"/>
      <c r="F4" s="3"/>
    </row>
    <row r="5" spans="1:7" s="2" customFormat="1" ht="15">
      <c r="A5" s="141" t="str">
        <f>'Income Stmt'!A5:I5</f>
        <v>THIRD QUARTER REPORT ENDED 31 DECEMBER 2006</v>
      </c>
      <c r="B5" s="141"/>
      <c r="C5" s="141"/>
      <c r="D5" s="141"/>
      <c r="E5" s="141"/>
      <c r="F5" s="141"/>
      <c r="G5" s="141"/>
    </row>
    <row r="6" spans="1:7" s="2" customFormat="1" ht="15">
      <c r="A6" s="1"/>
      <c r="B6" s="1"/>
      <c r="C6" s="1"/>
      <c r="D6" s="1"/>
      <c r="E6" s="1"/>
      <c r="F6" s="1"/>
      <c r="G6" s="1"/>
    </row>
    <row r="7" spans="1:4" s="2" customFormat="1" ht="15">
      <c r="A7" s="4" t="s">
        <v>62</v>
      </c>
      <c r="B7" s="4"/>
      <c r="D7" s="11"/>
    </row>
    <row r="8" spans="1:4" s="2" customFormat="1" ht="15">
      <c r="A8" s="28" t="str">
        <f>'Income Stmt'!A9</f>
        <v>FOR THE QUARTER ENDED 31 DECEMBER 2006</v>
      </c>
      <c r="B8" s="7"/>
      <c r="D8" s="11"/>
    </row>
    <row r="9" spans="4:6" s="2" customFormat="1" ht="15">
      <c r="D9" s="141" t="s">
        <v>33</v>
      </c>
      <c r="E9" s="141"/>
      <c r="F9" s="141"/>
    </row>
    <row r="10" spans="1:6" s="2" customFormat="1" ht="15">
      <c r="A10" s="7"/>
      <c r="B10" s="7"/>
      <c r="D10" s="1" t="s">
        <v>35</v>
      </c>
      <c r="E10" s="1"/>
      <c r="F10" s="3" t="s">
        <v>36</v>
      </c>
    </row>
    <row r="11" spans="1:6" s="2" customFormat="1" ht="15">
      <c r="A11" s="7"/>
      <c r="B11" s="7"/>
      <c r="D11" s="1" t="s">
        <v>37</v>
      </c>
      <c r="E11" s="1"/>
      <c r="F11" s="3" t="s">
        <v>38</v>
      </c>
    </row>
    <row r="12" spans="1:6" s="2" customFormat="1" ht="15">
      <c r="A12" s="7"/>
      <c r="B12" s="7"/>
      <c r="D12" s="1" t="s">
        <v>6</v>
      </c>
      <c r="E12" s="1"/>
      <c r="F12" s="3" t="s">
        <v>40</v>
      </c>
    </row>
    <row r="13" spans="4:6" s="2" customFormat="1" ht="15">
      <c r="D13" s="93" t="s">
        <v>261</v>
      </c>
      <c r="E13" s="1"/>
      <c r="F13" s="94" t="s">
        <v>269</v>
      </c>
    </row>
    <row r="14" spans="2:6" s="2" customFormat="1" ht="15">
      <c r="B14" s="4"/>
      <c r="D14" s="9" t="s">
        <v>7</v>
      </c>
      <c r="E14" s="10"/>
      <c r="F14" s="10" t="s">
        <v>7</v>
      </c>
    </row>
    <row r="15" spans="1:6" s="2" customFormat="1" ht="15">
      <c r="A15" s="4" t="s">
        <v>63</v>
      </c>
      <c r="B15" s="4"/>
      <c r="D15" s="9"/>
      <c r="E15" s="10"/>
      <c r="F15" s="10"/>
    </row>
    <row r="16" spans="1:6" ht="15">
      <c r="A16" s="2" t="s">
        <v>44</v>
      </c>
      <c r="D16" s="49">
        <v>11968</v>
      </c>
      <c r="F16" s="50">
        <v>11643</v>
      </c>
    </row>
    <row r="17" spans="1:4" ht="15">
      <c r="A17" s="2" t="s">
        <v>64</v>
      </c>
      <c r="D17" s="49"/>
    </row>
    <row r="18" spans="2:6" ht="15">
      <c r="B18" s="2" t="s">
        <v>65</v>
      </c>
      <c r="D18" s="49">
        <v>3875</v>
      </c>
      <c r="F18" s="50">
        <v>3950</v>
      </c>
    </row>
    <row r="19" spans="2:6" ht="15">
      <c r="B19" s="2" t="s">
        <v>66</v>
      </c>
      <c r="D19" s="49">
        <v>1339</v>
      </c>
      <c r="F19" s="50">
        <v>1006</v>
      </c>
    </row>
    <row r="20" spans="2:6" ht="15">
      <c r="B20" s="2" t="s">
        <v>67</v>
      </c>
      <c r="D20" s="49">
        <v>183</v>
      </c>
      <c r="F20" s="50">
        <v>85</v>
      </c>
    </row>
    <row r="21" spans="2:6" ht="15">
      <c r="B21" s="2" t="s">
        <v>68</v>
      </c>
      <c r="D21" s="49">
        <v>0</v>
      </c>
      <c r="F21" s="50">
        <v>226</v>
      </c>
    </row>
    <row r="22" spans="2:6" ht="15">
      <c r="B22" s="2" t="s">
        <v>250</v>
      </c>
      <c r="D22" s="49">
        <v>-144</v>
      </c>
      <c r="F22" s="50"/>
    </row>
    <row r="23" spans="2:6" ht="15">
      <c r="B23" s="2" t="s">
        <v>251</v>
      </c>
      <c r="D23" s="49">
        <v>-19</v>
      </c>
      <c r="F23" s="50"/>
    </row>
    <row r="24" spans="2:6" ht="15">
      <c r="B24" s="2" t="s">
        <v>69</v>
      </c>
      <c r="D24" s="49">
        <v>0</v>
      </c>
      <c r="F24" s="50">
        <v>4</v>
      </c>
    </row>
    <row r="25" spans="2:6" ht="15">
      <c r="B25" s="2" t="s">
        <v>70</v>
      </c>
      <c r="D25" s="49">
        <v>-764</v>
      </c>
      <c r="F25" s="50">
        <v>-228</v>
      </c>
    </row>
    <row r="26" spans="2:6" ht="15">
      <c r="B26" s="2" t="s">
        <v>280</v>
      </c>
      <c r="D26" s="49"/>
      <c r="F26" s="50">
        <v>-26</v>
      </c>
    </row>
    <row r="27" spans="2:6" ht="15">
      <c r="B27" s="2" t="s">
        <v>203</v>
      </c>
      <c r="D27" s="49">
        <v>5</v>
      </c>
      <c r="F27" s="50">
        <v>16</v>
      </c>
    </row>
    <row r="28" spans="2:6" ht="15">
      <c r="B28" s="2" t="s">
        <v>242</v>
      </c>
      <c r="D28" s="49">
        <v>5</v>
      </c>
      <c r="F28" s="50"/>
    </row>
    <row r="29" spans="2:6" ht="15">
      <c r="B29" s="2" t="s">
        <v>282</v>
      </c>
      <c r="D29" s="49">
        <v>306</v>
      </c>
      <c r="F29" s="50">
        <v>340</v>
      </c>
    </row>
    <row r="30" spans="4:6" ht="9" customHeight="1">
      <c r="D30" s="52"/>
      <c r="F30" s="53"/>
    </row>
    <row r="31" spans="1:6" ht="15">
      <c r="A31" s="2" t="s">
        <v>71</v>
      </c>
      <c r="D31" s="49">
        <f>SUM(D16:D30)</f>
        <v>16754</v>
      </c>
      <c r="F31" s="50">
        <f>SUM(F16:F30)</f>
        <v>17016</v>
      </c>
    </row>
    <row r="32" spans="4:6" ht="9" customHeight="1">
      <c r="D32" s="49"/>
      <c r="F32" s="50"/>
    </row>
    <row r="33" spans="1:6" ht="15">
      <c r="A33" s="2" t="s">
        <v>72</v>
      </c>
      <c r="D33" s="49"/>
      <c r="F33" s="50"/>
    </row>
    <row r="34" spans="2:6" ht="15">
      <c r="B34" s="2" t="s">
        <v>12</v>
      </c>
      <c r="D34" s="49">
        <v>-8112</v>
      </c>
      <c r="F34" s="50">
        <v>-1101</v>
      </c>
    </row>
    <row r="35" spans="2:6" ht="15">
      <c r="B35" s="2" t="s">
        <v>13</v>
      </c>
      <c r="D35" s="49">
        <v>-4377</v>
      </c>
      <c r="F35" s="50">
        <v>-2476</v>
      </c>
    </row>
    <row r="36" spans="2:6" ht="15">
      <c r="B36" s="2" t="s">
        <v>14</v>
      </c>
      <c r="D36" s="49">
        <v>-2212</v>
      </c>
      <c r="F36" s="50">
        <v>-4129</v>
      </c>
    </row>
    <row r="37" spans="4:6" ht="9" customHeight="1">
      <c r="D37" s="49"/>
      <c r="F37" s="50"/>
    </row>
    <row r="38" spans="1:6" ht="15">
      <c r="A38" s="2" t="s">
        <v>73</v>
      </c>
      <c r="D38" s="49"/>
      <c r="F38" s="50"/>
    </row>
    <row r="39" spans="2:6" ht="15">
      <c r="B39" s="2" t="s">
        <v>20</v>
      </c>
      <c r="D39" s="49">
        <v>1321</v>
      </c>
      <c r="F39" s="50">
        <v>7115</v>
      </c>
    </row>
    <row r="40" spans="2:6" ht="15">
      <c r="B40" s="2" t="s">
        <v>21</v>
      </c>
      <c r="D40" s="135">
        <v>2105</v>
      </c>
      <c r="F40" s="51">
        <v>6557</v>
      </c>
    </row>
    <row r="41" spans="4:6" ht="9" customHeight="1">
      <c r="D41" s="52"/>
      <c r="F41" s="53"/>
    </row>
    <row r="42" spans="1:6" ht="15">
      <c r="A42" s="2" t="s">
        <v>74</v>
      </c>
      <c r="D42" s="49">
        <f>SUM(D31:D41)</f>
        <v>5479</v>
      </c>
      <c r="F42" s="50">
        <f>SUM(F31:F41)</f>
        <v>22982</v>
      </c>
    </row>
    <row r="43" spans="4:6" ht="9" customHeight="1">
      <c r="D43" s="49"/>
      <c r="F43" s="51"/>
    </row>
    <row r="44" spans="2:6" ht="15">
      <c r="B44" s="2" t="s">
        <v>75</v>
      </c>
      <c r="D44" s="49">
        <v>-1462</v>
      </c>
      <c r="F44" s="51">
        <v>-2528</v>
      </c>
    </row>
    <row r="45" spans="2:6" ht="15">
      <c r="B45" s="2" t="s">
        <v>195</v>
      </c>
      <c r="D45" s="52">
        <v>-40</v>
      </c>
      <c r="F45" s="53">
        <v>-659</v>
      </c>
    </row>
    <row r="46" spans="1:6" ht="15">
      <c r="A46" s="4" t="s">
        <v>76</v>
      </c>
      <c r="B46" s="4"/>
      <c r="D46" s="49">
        <f>SUM(D42:D45)</f>
        <v>3977</v>
      </c>
      <c r="F46" s="50">
        <f>SUM(F42:F45)</f>
        <v>19795</v>
      </c>
    </row>
    <row r="47" spans="1:6" ht="9" customHeight="1">
      <c r="A47" s="4"/>
      <c r="B47" s="4"/>
      <c r="D47" s="49"/>
      <c r="F47" s="50"/>
    </row>
    <row r="48" spans="1:6" ht="15">
      <c r="A48" s="4" t="s">
        <v>77</v>
      </c>
      <c r="B48" s="4"/>
      <c r="D48" s="49"/>
      <c r="F48" s="50"/>
    </row>
    <row r="49" spans="2:6" ht="15">
      <c r="B49" s="2" t="s">
        <v>78</v>
      </c>
      <c r="D49" s="54">
        <v>764</v>
      </c>
      <c r="E49" s="26"/>
      <c r="F49" s="118">
        <v>228</v>
      </c>
    </row>
    <row r="50" spans="2:6" ht="15">
      <c r="B50" s="2" t="s">
        <v>79</v>
      </c>
      <c r="D50" s="55">
        <v>64</v>
      </c>
      <c r="E50" s="26"/>
      <c r="F50" s="119">
        <v>146</v>
      </c>
    </row>
    <row r="51" spans="2:6" ht="15">
      <c r="B51" s="2" t="s">
        <v>80</v>
      </c>
      <c r="D51" s="56">
        <v>-2618</v>
      </c>
      <c r="E51" s="26"/>
      <c r="F51" s="120">
        <v>-3367</v>
      </c>
    </row>
    <row r="52" spans="2:6" ht="15">
      <c r="B52" s="2" t="s">
        <v>81</v>
      </c>
      <c r="D52" s="57">
        <v>-2624</v>
      </c>
      <c r="E52" s="26"/>
      <c r="F52" s="58">
        <v>-1927</v>
      </c>
    </row>
    <row r="53" spans="4:6" ht="9" customHeight="1">
      <c r="D53" s="59"/>
      <c r="E53" s="26"/>
      <c r="F53" s="34"/>
    </row>
    <row r="54" spans="1:6" ht="15">
      <c r="A54" s="4" t="s">
        <v>196</v>
      </c>
      <c r="B54" s="4"/>
      <c r="D54" s="11">
        <f>SUM(D49:D52)</f>
        <v>-4414</v>
      </c>
      <c r="F54" s="12">
        <f>SUM(F49:F52)</f>
        <v>-4920</v>
      </c>
    </row>
    <row r="55" spans="1:6" ht="15">
      <c r="A55" s="4"/>
      <c r="B55" s="4"/>
      <c r="F55" s="50"/>
    </row>
    <row r="56" spans="1:6" ht="15">
      <c r="A56" s="4" t="s">
        <v>84</v>
      </c>
      <c r="B56" s="4"/>
      <c r="F56" s="50"/>
    </row>
    <row r="57" spans="1:6" ht="15">
      <c r="A57" s="4"/>
      <c r="B57" s="2" t="s">
        <v>270</v>
      </c>
      <c r="D57" s="60"/>
      <c r="E57" s="26"/>
      <c r="F57" s="132">
        <v>23411</v>
      </c>
    </row>
    <row r="58" spans="1:6" ht="15">
      <c r="A58" s="4"/>
      <c r="B58" s="2" t="s">
        <v>85</v>
      </c>
      <c r="D58" s="56">
        <v>-7650</v>
      </c>
      <c r="E58" s="26"/>
      <c r="F58" s="120">
        <v>-7650</v>
      </c>
    </row>
    <row r="59" spans="1:6" ht="15">
      <c r="A59" s="4"/>
      <c r="B59" s="2" t="s">
        <v>271</v>
      </c>
      <c r="D59" s="56"/>
      <c r="E59" s="26"/>
      <c r="F59" s="120">
        <v>-2896</v>
      </c>
    </row>
    <row r="60" spans="1:6" ht="15">
      <c r="A60" s="4"/>
      <c r="B60" s="2" t="s">
        <v>86</v>
      </c>
      <c r="D60" s="56">
        <v>-4</v>
      </c>
      <c r="E60" s="26"/>
      <c r="F60" s="120">
        <v>-53</v>
      </c>
    </row>
    <row r="61" spans="1:6" ht="15">
      <c r="A61" s="4"/>
      <c r="B61" s="2" t="s">
        <v>87</v>
      </c>
      <c r="D61" s="61">
        <v>0</v>
      </c>
      <c r="E61" s="26"/>
      <c r="F61" s="121">
        <v>-4</v>
      </c>
    </row>
    <row r="62" spans="1:6" ht="7.5" customHeight="1">
      <c r="A62" s="4"/>
      <c r="D62" s="14"/>
      <c r="E62" s="26"/>
      <c r="F62" s="62"/>
    </row>
    <row r="63" spans="1:6" ht="15">
      <c r="A63" s="4" t="s">
        <v>197</v>
      </c>
      <c r="B63" s="4"/>
      <c r="D63" s="17">
        <f>SUM(D57:D61)</f>
        <v>-7654</v>
      </c>
      <c r="E63" s="5"/>
      <c r="F63" s="18">
        <f>SUM(F57:F61)</f>
        <v>12808</v>
      </c>
    </row>
    <row r="64" spans="1:6" ht="7.5" customHeight="1">
      <c r="A64" s="4"/>
      <c r="B64" s="4"/>
      <c r="D64" s="17"/>
      <c r="F64" s="51"/>
    </row>
    <row r="65" spans="1:6" ht="15">
      <c r="A65" s="4"/>
      <c r="B65" s="2" t="s">
        <v>82</v>
      </c>
      <c r="D65" s="17"/>
      <c r="F65" s="51"/>
    </row>
    <row r="66" spans="1:6" ht="15">
      <c r="A66" s="4"/>
      <c r="B66" s="2" t="s">
        <v>83</v>
      </c>
      <c r="D66" s="137">
        <v>-1080</v>
      </c>
      <c r="E66" s="136"/>
      <c r="F66" s="138">
        <v>-176</v>
      </c>
    </row>
    <row r="67" spans="1:6" ht="9.75" customHeight="1">
      <c r="A67" s="4"/>
      <c r="B67" s="4"/>
      <c r="D67" s="17"/>
      <c r="E67" s="5"/>
      <c r="F67" s="51"/>
    </row>
    <row r="68" spans="1:6" ht="15">
      <c r="A68" s="4" t="s">
        <v>88</v>
      </c>
      <c r="D68" s="11">
        <f>D46+D54+D63+D66</f>
        <v>-9171</v>
      </c>
      <c r="F68" s="12">
        <f>F46+F54+F63+F66</f>
        <v>27507</v>
      </c>
    </row>
    <row r="69" spans="1:6" ht="9.75" customHeight="1">
      <c r="A69" s="4"/>
      <c r="F69" s="50"/>
    </row>
    <row r="70" spans="1:6" ht="15">
      <c r="A70" s="4" t="s">
        <v>89</v>
      </c>
      <c r="D70" s="113">
        <v>49237</v>
      </c>
      <c r="F70" s="18">
        <v>16793</v>
      </c>
    </row>
    <row r="71" spans="1:6" ht="7.5" customHeight="1">
      <c r="A71" s="4"/>
      <c r="D71" s="113"/>
      <c r="F71" s="18"/>
    </row>
    <row r="72" spans="1:6" ht="15">
      <c r="A72" s="2" t="s">
        <v>213</v>
      </c>
      <c r="D72" s="113">
        <v>-279</v>
      </c>
      <c r="F72" s="18">
        <v>-387</v>
      </c>
    </row>
    <row r="73" spans="4:6" ht="8.25" customHeight="1">
      <c r="D73" s="17"/>
      <c r="F73" s="51"/>
    </row>
    <row r="74" spans="1:6" ht="15.75" thickBot="1">
      <c r="A74" s="4" t="s">
        <v>90</v>
      </c>
      <c r="D74" s="20">
        <f>SUM(D68:D73)</f>
        <v>39787</v>
      </c>
      <c r="F74" s="48">
        <f>SUM(F68:F73)</f>
        <v>43913</v>
      </c>
    </row>
    <row r="75" spans="4:6" ht="15.75" thickTop="1">
      <c r="D75" s="13"/>
      <c r="F75" s="50"/>
    </row>
    <row r="76" spans="1:6" ht="15">
      <c r="A76" s="2" t="s">
        <v>91</v>
      </c>
      <c r="F76" s="50"/>
    </row>
    <row r="77" ht="9" customHeight="1">
      <c r="F77" s="50"/>
    </row>
    <row r="78" spans="1:6" ht="15">
      <c r="A78" s="2" t="s">
        <v>92</v>
      </c>
      <c r="D78" s="11">
        <v>33317</v>
      </c>
      <c r="F78" s="12">
        <v>28700</v>
      </c>
    </row>
    <row r="79" spans="1:6" ht="15">
      <c r="A79" s="2" t="s">
        <v>16</v>
      </c>
      <c r="D79" s="11">
        <v>6470</v>
      </c>
      <c r="F79" s="12">
        <v>15213</v>
      </c>
    </row>
    <row r="80" ht="8.25" customHeight="1">
      <c r="F80" s="50"/>
    </row>
    <row r="81" spans="4:6" ht="15.75" thickBot="1">
      <c r="D81" s="20">
        <f>SUM(D78:D80)</f>
        <v>39787</v>
      </c>
      <c r="F81" s="48">
        <f>SUM(F78:F80)</f>
        <v>43913</v>
      </c>
    </row>
    <row r="82" spans="4:6" ht="15.75" thickTop="1">
      <c r="D82" s="18"/>
      <c r="F82" s="18"/>
    </row>
    <row r="83" spans="1:6" ht="28.5" customHeight="1">
      <c r="A83" s="140" t="s">
        <v>206</v>
      </c>
      <c r="B83" s="140"/>
      <c r="C83" s="140"/>
      <c r="D83" s="140"/>
      <c r="E83" s="140"/>
      <c r="F83" s="140"/>
    </row>
    <row r="84" ht="15">
      <c r="A84" s="25"/>
    </row>
  </sheetData>
  <mergeCells count="6">
    <mergeCell ref="A83:F83"/>
    <mergeCell ref="D9:F9"/>
    <mergeCell ref="A1:G1"/>
    <mergeCell ref="A2:G2"/>
    <mergeCell ref="A3:G3"/>
    <mergeCell ref="A5:G5"/>
  </mergeCells>
  <printOptions/>
  <pageMargins left="0.75" right="0.5" top="0.5" bottom="0.5" header="0.3" footer="0.25"/>
  <pageSetup fitToHeight="2" horizontalDpi="600" verticalDpi="600" orientation="portrait" paperSize="9" scale="75" r:id="rId1"/>
  <headerFooter alignWithMargins="0">
    <oddFooter>&amp;C&amp;"Times New Roman,Regular"Page &amp;P of &amp;N</oddFooter>
  </headerFooter>
</worksheet>
</file>

<file path=xl/worksheets/sheet5.xml><?xml version="1.0" encoding="utf-8"?>
<worksheet xmlns="http://schemas.openxmlformats.org/spreadsheetml/2006/main" xmlns:r="http://schemas.openxmlformats.org/officeDocument/2006/relationships">
  <dimension ref="A1:CT1913"/>
  <sheetViews>
    <sheetView workbookViewId="0" topLeftCell="A134">
      <selection activeCell="A1" sqref="A1:M139"/>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00390625" style="0" customWidth="1"/>
    <col min="8" max="8" width="1.57421875" style="0" customWidth="1"/>
    <col min="9" max="9" width="12.00390625" style="0" customWidth="1"/>
    <col min="10" max="10" width="1.57421875" style="0" customWidth="1"/>
    <col min="11" max="11" width="10.57421875" style="0" customWidth="1"/>
    <col min="12" max="12" width="1.421875" style="0" customWidth="1"/>
    <col min="13" max="13" width="10.574218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41" t="s">
        <v>0</v>
      </c>
      <c r="B1" s="141"/>
      <c r="C1" s="141"/>
      <c r="D1" s="141"/>
      <c r="E1" s="141"/>
      <c r="F1" s="141"/>
      <c r="G1" s="141"/>
      <c r="H1" s="141"/>
      <c r="I1" s="141"/>
      <c r="J1" s="141"/>
      <c r="K1" s="141"/>
      <c r="L1" s="141"/>
      <c r="M1" s="141"/>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41" t="s">
        <v>1</v>
      </c>
      <c r="B2" s="141"/>
      <c r="C2" s="141"/>
      <c r="D2" s="141"/>
      <c r="E2" s="141"/>
      <c r="F2" s="141"/>
      <c r="G2" s="141"/>
      <c r="H2" s="141"/>
      <c r="I2" s="141"/>
      <c r="J2" s="141"/>
      <c r="K2" s="141"/>
      <c r="L2" s="141"/>
      <c r="M2" s="141"/>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42" t="s">
        <v>2</v>
      </c>
      <c r="B3" s="142"/>
      <c r="C3" s="142"/>
      <c r="D3" s="142"/>
      <c r="E3" s="142"/>
      <c r="F3" s="142"/>
      <c r="G3" s="142"/>
      <c r="H3" s="142"/>
      <c r="I3" s="142"/>
      <c r="J3" s="142"/>
      <c r="K3" s="142"/>
      <c r="L3" s="142"/>
      <c r="M3" s="142"/>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41" t="str">
        <f>'Income Stmt'!A5:I5</f>
        <v>THIRD QUARTER REPORT ENDED 31 DECEMBER 2006</v>
      </c>
      <c r="B5" s="141"/>
      <c r="C5" s="141"/>
      <c r="D5" s="141"/>
      <c r="E5" s="141"/>
      <c r="F5" s="141"/>
      <c r="G5" s="141"/>
      <c r="H5" s="141"/>
      <c r="I5" s="141"/>
      <c r="J5" s="141"/>
      <c r="K5" s="141"/>
      <c r="L5" s="141"/>
      <c r="M5" s="141"/>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263</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46" t="s">
        <v>93</v>
      </c>
      <c r="B10" s="146"/>
      <c r="C10" s="146"/>
      <c r="D10" s="146"/>
      <c r="E10" s="146"/>
      <c r="F10" s="146"/>
      <c r="G10" s="146"/>
      <c r="H10" s="146"/>
      <c r="I10" s="146"/>
      <c r="J10" s="146"/>
      <c r="K10" s="146"/>
      <c r="L10" s="146"/>
      <c r="M10" s="146"/>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6"/>
      <c r="C11" s="6"/>
      <c r="D11" s="6"/>
      <c r="E11" s="6"/>
      <c r="F11" s="6"/>
      <c r="G11" s="6"/>
      <c r="H11" s="6"/>
      <c r="I11" s="6"/>
      <c r="J11" s="6"/>
      <c r="K11" s="6"/>
      <c r="L11" s="6"/>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63" t="s">
        <v>94</v>
      </c>
      <c r="B12" s="6" t="s">
        <v>95</v>
      </c>
      <c r="C12" s="6"/>
      <c r="D12" s="6"/>
      <c r="E12" s="6"/>
      <c r="F12" s="6"/>
      <c r="G12" s="6"/>
      <c r="H12" s="6"/>
      <c r="I12" s="6"/>
      <c r="J12" s="6"/>
      <c r="K12" s="6"/>
      <c r="L12" s="6"/>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4"/>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48" customHeight="1">
      <c r="A14" s="4"/>
      <c r="B14" s="144" t="s">
        <v>161</v>
      </c>
      <c r="C14" s="144"/>
      <c r="D14" s="144"/>
      <c r="E14" s="144"/>
      <c r="F14" s="144"/>
      <c r="G14" s="144"/>
      <c r="H14" s="144"/>
      <c r="I14" s="144"/>
      <c r="J14" s="144"/>
      <c r="K14" s="144"/>
      <c r="L14" s="144"/>
      <c r="M14" s="144"/>
      <c r="N14" s="10"/>
      <c r="O14" s="10"/>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15">
      <c r="A15" s="4"/>
      <c r="B15" s="10"/>
      <c r="C15" s="10"/>
      <c r="D15" s="10"/>
      <c r="E15" s="10"/>
      <c r="F15" s="10"/>
      <c r="G15" s="10"/>
      <c r="H15" s="10"/>
      <c r="I15" s="10"/>
      <c r="J15" s="10"/>
      <c r="K15" s="10"/>
      <c r="L15" s="10"/>
      <c r="M15" s="10"/>
      <c r="N15" s="10"/>
      <c r="O15" s="10"/>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45" customHeight="1">
      <c r="A16" s="4"/>
      <c r="B16" s="144" t="s">
        <v>210</v>
      </c>
      <c r="C16" s="144"/>
      <c r="D16" s="144"/>
      <c r="E16" s="144"/>
      <c r="F16" s="144"/>
      <c r="G16" s="144"/>
      <c r="H16" s="144"/>
      <c r="I16" s="144"/>
      <c r="J16" s="144"/>
      <c r="K16" s="144"/>
      <c r="L16" s="144"/>
      <c r="M16" s="144"/>
      <c r="N16" s="10"/>
      <c r="O16" s="10"/>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4"/>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4"/>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15">
      <c r="A19" s="63" t="s">
        <v>96</v>
      </c>
      <c r="B19" s="6" t="s">
        <v>209</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4"/>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29.25" customHeight="1">
      <c r="A21" s="4"/>
      <c r="B21" s="144" t="s">
        <v>217</v>
      </c>
      <c r="C21" s="144"/>
      <c r="D21" s="144"/>
      <c r="E21" s="144"/>
      <c r="F21" s="144"/>
      <c r="G21" s="144"/>
      <c r="H21" s="144"/>
      <c r="I21" s="144"/>
      <c r="J21" s="144"/>
      <c r="K21" s="144"/>
      <c r="L21" s="144"/>
      <c r="M21" s="144"/>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27.75" customHeight="1">
      <c r="A23" s="4"/>
      <c r="B23" s="144" t="s">
        <v>216</v>
      </c>
      <c r="C23" s="144"/>
      <c r="D23" s="144"/>
      <c r="E23" s="144"/>
      <c r="F23" s="144"/>
      <c r="G23" s="144"/>
      <c r="H23" s="144"/>
      <c r="I23" s="144"/>
      <c r="J23" s="144"/>
      <c r="K23" s="144"/>
      <c r="L23" s="144"/>
      <c r="M23" s="144"/>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4"/>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4" t="s">
        <v>128</v>
      </c>
      <c r="B25" s="6" t="s">
        <v>237</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15">
      <c r="A26" s="4"/>
      <c r="B26" s="6"/>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4"/>
      <c r="B27" s="6" t="s">
        <v>238</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4"/>
      <c r="B28" s="6"/>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28.5" customHeight="1">
      <c r="A29" s="4"/>
      <c r="B29" s="144" t="s">
        <v>224</v>
      </c>
      <c r="C29" s="144"/>
      <c r="D29" s="144"/>
      <c r="E29" s="144"/>
      <c r="F29" s="144"/>
      <c r="G29" s="144"/>
      <c r="H29" s="144"/>
      <c r="I29" s="144"/>
      <c r="J29" s="144"/>
      <c r="K29" s="144"/>
      <c r="L29" s="144"/>
      <c r="M29" s="144"/>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4"/>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132" customHeight="1">
      <c r="A31" s="4"/>
      <c r="B31" s="144" t="s">
        <v>228</v>
      </c>
      <c r="C31" s="144"/>
      <c r="D31" s="144"/>
      <c r="E31" s="144"/>
      <c r="F31" s="144"/>
      <c r="G31" s="144"/>
      <c r="H31" s="144"/>
      <c r="I31" s="144"/>
      <c r="J31" s="144"/>
      <c r="K31" s="144"/>
      <c r="L31" s="144"/>
      <c r="M31" s="144"/>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4"/>
      <c r="B32" s="64"/>
      <c r="C32" s="64"/>
      <c r="D32" s="64"/>
      <c r="E32" s="64"/>
      <c r="F32" s="64"/>
      <c r="G32" s="64"/>
      <c r="H32" s="64"/>
      <c r="I32" s="64"/>
      <c r="J32" s="64"/>
      <c r="K32" s="64"/>
      <c r="L32" s="64"/>
      <c r="M32" s="64"/>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59.25" customHeight="1">
      <c r="A33" s="4"/>
      <c r="B33" s="144" t="s">
        <v>227</v>
      </c>
      <c r="C33" s="144"/>
      <c r="D33" s="144"/>
      <c r="E33" s="144"/>
      <c r="F33" s="144"/>
      <c r="G33" s="144"/>
      <c r="H33" s="144"/>
      <c r="I33" s="144"/>
      <c r="J33" s="144"/>
      <c r="K33" s="144"/>
      <c r="L33" s="144"/>
      <c r="M33" s="144"/>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5">
      <c r="A34" s="4"/>
      <c r="B34" s="64"/>
      <c r="C34" s="64"/>
      <c r="D34" s="64"/>
      <c r="E34" s="64"/>
      <c r="F34" s="64"/>
      <c r="G34" s="64"/>
      <c r="H34" s="64"/>
      <c r="I34" s="64"/>
      <c r="J34" s="64"/>
      <c r="K34" s="64"/>
      <c r="L34" s="64"/>
      <c r="M34" s="64"/>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5">
      <c r="A35" s="4"/>
      <c r="B35" s="64"/>
      <c r="C35" s="64"/>
      <c r="D35" s="64"/>
      <c r="E35" s="64"/>
      <c r="F35" s="64"/>
      <c r="G35" s="64"/>
      <c r="H35" s="64"/>
      <c r="I35" s="10" t="s">
        <v>220</v>
      </c>
      <c r="J35" s="64"/>
      <c r="K35" s="64"/>
      <c r="L35" s="64"/>
      <c r="M35" s="64"/>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4"/>
      <c r="B36" s="64"/>
      <c r="C36" s="64"/>
      <c r="D36" s="64"/>
      <c r="E36" s="64"/>
      <c r="F36" s="64"/>
      <c r="G36" s="64"/>
      <c r="H36" s="64"/>
      <c r="I36" s="82" t="s">
        <v>221</v>
      </c>
      <c r="J36" s="64"/>
      <c r="K36" s="64"/>
      <c r="L36" s="64"/>
      <c r="M36" s="64"/>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4"/>
      <c r="B37" s="64"/>
      <c r="C37" s="64"/>
      <c r="D37" s="64"/>
      <c r="E37" s="64"/>
      <c r="F37" s="64"/>
      <c r="G37" s="64"/>
      <c r="H37" s="64"/>
      <c r="I37" s="10" t="s">
        <v>118</v>
      </c>
      <c r="J37" s="64"/>
      <c r="K37" s="64"/>
      <c r="L37" s="64"/>
      <c r="M37" s="64"/>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4"/>
      <c r="B38" s="64" t="s">
        <v>219</v>
      </c>
      <c r="C38" s="64"/>
      <c r="D38" s="64"/>
      <c r="E38" s="64"/>
      <c r="F38" s="64"/>
      <c r="G38" s="64"/>
      <c r="H38" s="64"/>
      <c r="I38" s="124">
        <f>-4691.08/1000</f>
        <v>-4.69108</v>
      </c>
      <c r="J38" s="64"/>
      <c r="K38" s="64"/>
      <c r="L38" s="64"/>
      <c r="M38" s="64"/>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75" thickBot="1">
      <c r="A39" s="4"/>
      <c r="B39" s="19" t="s">
        <v>225</v>
      </c>
      <c r="C39" s="64"/>
      <c r="D39" s="64"/>
      <c r="E39" s="64"/>
      <c r="F39" s="64"/>
      <c r="G39" s="64"/>
      <c r="H39" s="64"/>
      <c r="I39" s="125">
        <f>4691.08/1000</f>
        <v>4.69108</v>
      </c>
      <c r="J39" s="64"/>
      <c r="K39" s="64"/>
      <c r="L39" s="64"/>
      <c r="M39" s="64"/>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5.75" thickTop="1">
      <c r="A40" s="4"/>
      <c r="B40" s="19"/>
      <c r="C40" s="64"/>
      <c r="D40" s="64"/>
      <c r="E40" s="64"/>
      <c r="F40" s="64"/>
      <c r="G40" s="64"/>
      <c r="H40" s="64"/>
      <c r="I40" s="126"/>
      <c r="J40" s="64"/>
      <c r="K40" s="64"/>
      <c r="L40" s="64"/>
      <c r="M40" s="64"/>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15">
      <c r="A41" s="4"/>
      <c r="B41" s="64"/>
      <c r="C41" s="64"/>
      <c r="D41" s="64"/>
      <c r="E41" s="64"/>
      <c r="F41" s="64"/>
      <c r="G41" s="145" t="s">
        <v>223</v>
      </c>
      <c r="H41" s="145"/>
      <c r="I41" s="145"/>
      <c r="J41" s="64"/>
      <c r="K41" s="145" t="s">
        <v>283</v>
      </c>
      <c r="L41" s="145"/>
      <c r="M41" s="145"/>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4"/>
      <c r="B42" s="64"/>
      <c r="C42" s="64"/>
      <c r="D42" s="64"/>
      <c r="E42" s="64"/>
      <c r="F42" s="64"/>
      <c r="G42" s="82" t="s">
        <v>264</v>
      </c>
      <c r="H42" s="64"/>
      <c r="I42" s="82" t="s">
        <v>265</v>
      </c>
      <c r="J42" s="64"/>
      <c r="K42" s="82" t="s">
        <v>264</v>
      </c>
      <c r="L42" s="64"/>
      <c r="M42" s="82" t="s">
        <v>265</v>
      </c>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15">
      <c r="A43" s="4"/>
      <c r="B43" s="64"/>
      <c r="C43" s="64"/>
      <c r="D43" s="64"/>
      <c r="E43" s="64"/>
      <c r="F43" s="64"/>
      <c r="G43" s="10" t="s">
        <v>118</v>
      </c>
      <c r="H43" s="64"/>
      <c r="I43" s="10" t="s">
        <v>118</v>
      </c>
      <c r="J43" s="64"/>
      <c r="K43" s="10" t="s">
        <v>118</v>
      </c>
      <c r="L43" s="64"/>
      <c r="M43" s="10" t="s">
        <v>118</v>
      </c>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15">
      <c r="A44" s="4"/>
      <c r="B44" s="64"/>
      <c r="C44" s="64"/>
      <c r="D44" s="64"/>
      <c r="E44" s="64"/>
      <c r="F44" s="64"/>
      <c r="G44" s="10"/>
      <c r="H44" s="64"/>
      <c r="I44" s="10"/>
      <c r="J44" s="64"/>
      <c r="K44" s="10"/>
      <c r="L44" s="64"/>
      <c r="M44" s="10"/>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30.75" thickBot="1">
      <c r="A45" s="4"/>
      <c r="B45" s="64" t="s">
        <v>222</v>
      </c>
      <c r="C45" s="64"/>
      <c r="D45" s="64"/>
      <c r="E45" s="64"/>
      <c r="F45" s="64"/>
      <c r="G45" s="130">
        <f>1028.2/1000</f>
        <v>1.0282</v>
      </c>
      <c r="H45" s="64"/>
      <c r="I45" s="128" t="s">
        <v>226</v>
      </c>
      <c r="J45" s="19"/>
      <c r="K45" s="131">
        <f>(1498.06+2991.24+1028.2)/1000</f>
        <v>5.517499999999999</v>
      </c>
      <c r="L45" s="64"/>
      <c r="M45" s="128" t="s">
        <v>226</v>
      </c>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15.75" thickTop="1">
      <c r="A46" s="4"/>
      <c r="B46" s="64"/>
      <c r="C46" s="64"/>
      <c r="D46" s="64"/>
      <c r="E46" s="64"/>
      <c r="F46" s="64"/>
      <c r="G46" s="127"/>
      <c r="H46" s="64"/>
      <c r="I46" s="127"/>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
      <c r="A47" s="4"/>
      <c r="B47" s="64"/>
      <c r="C47" s="64"/>
      <c r="D47" s="64"/>
      <c r="E47" s="64"/>
      <c r="F47" s="64"/>
      <c r="G47" s="127"/>
      <c r="H47" s="64"/>
      <c r="I47" s="127"/>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 r="A48" s="4" t="s">
        <v>129</v>
      </c>
      <c r="B48" s="6" t="s">
        <v>235</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
      <c r="A49" s="4"/>
      <c r="B49" s="6"/>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4"/>
      <c r="B50" s="6" t="s">
        <v>236</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15">
      <c r="A51" s="4"/>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57" customHeight="1">
      <c r="A52" s="4"/>
      <c r="B52" s="144" t="s">
        <v>218</v>
      </c>
      <c r="C52" s="144"/>
      <c r="D52" s="144"/>
      <c r="E52" s="144"/>
      <c r="F52" s="144"/>
      <c r="G52" s="144"/>
      <c r="H52" s="144"/>
      <c r="I52" s="144"/>
      <c r="J52" s="144"/>
      <c r="K52" s="144"/>
      <c r="L52" s="144"/>
      <c r="M52" s="144"/>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
      <c r="A53" s="4"/>
      <c r="B53" s="64"/>
      <c r="C53" s="64"/>
      <c r="D53" s="64"/>
      <c r="E53" s="64"/>
      <c r="F53" s="64"/>
      <c r="G53" s="64"/>
      <c r="H53" s="64"/>
      <c r="I53" s="64"/>
      <c r="J53" s="64"/>
      <c r="K53" s="64"/>
      <c r="L53" s="64"/>
      <c r="M53" s="64"/>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4"/>
      <c r="B54" s="64"/>
      <c r="C54" s="64"/>
      <c r="D54" s="64"/>
      <c r="E54" s="64"/>
      <c r="F54" s="64"/>
      <c r="G54" s="64"/>
      <c r="H54" s="64"/>
      <c r="I54" s="64"/>
      <c r="J54" s="64"/>
      <c r="K54" s="64"/>
      <c r="L54" s="64"/>
      <c r="M54" s="64"/>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4" t="s">
        <v>239</v>
      </c>
      <c r="B55" s="6" t="s">
        <v>214</v>
      </c>
      <c r="C55" s="64"/>
      <c r="D55" s="64"/>
      <c r="E55" s="64"/>
      <c r="F55" s="64"/>
      <c r="G55" s="64"/>
      <c r="H55" s="64"/>
      <c r="I55" s="64"/>
      <c r="J55" s="64"/>
      <c r="K55" s="64"/>
      <c r="L55" s="64"/>
      <c r="M55" s="64"/>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4"/>
      <c r="B56" s="64"/>
      <c r="C56" s="64"/>
      <c r="D56" s="64"/>
      <c r="E56" s="64"/>
      <c r="F56" s="64"/>
      <c r="G56" s="64"/>
      <c r="H56" s="64"/>
      <c r="I56" s="64"/>
      <c r="J56" s="64"/>
      <c r="K56" s="64"/>
      <c r="L56" s="64"/>
      <c r="M56" s="64"/>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4"/>
      <c r="B57" s="144" t="s">
        <v>234</v>
      </c>
      <c r="C57" s="144"/>
      <c r="D57" s="144"/>
      <c r="E57" s="144"/>
      <c r="F57" s="144"/>
      <c r="G57" s="144"/>
      <c r="H57" s="144"/>
      <c r="I57" s="144"/>
      <c r="J57" s="144"/>
      <c r="K57" s="144"/>
      <c r="L57" s="144"/>
      <c r="M57" s="144"/>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15">
      <c r="A58" s="4"/>
      <c r="B58" s="64"/>
      <c r="C58" s="64"/>
      <c r="D58" s="64"/>
      <c r="E58" s="64"/>
      <c r="F58" s="64"/>
      <c r="G58" s="64"/>
      <c r="H58" s="64"/>
      <c r="I58" s="64"/>
      <c r="J58" s="64"/>
      <c r="K58" s="64"/>
      <c r="L58" s="64"/>
      <c r="M58" s="64"/>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28.5" customHeight="1">
      <c r="A59" s="4"/>
      <c r="B59" s="144" t="s">
        <v>215</v>
      </c>
      <c r="C59" s="144"/>
      <c r="D59" s="144"/>
      <c r="E59" s="144"/>
      <c r="F59" s="144"/>
      <c r="G59" s="144"/>
      <c r="H59" s="144"/>
      <c r="I59" s="144"/>
      <c r="J59" s="144"/>
      <c r="K59" s="144"/>
      <c r="L59" s="144"/>
      <c r="M59" s="144"/>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4"/>
      <c r="B60" s="64"/>
      <c r="C60" s="64"/>
      <c r="D60" s="64"/>
      <c r="E60" s="64"/>
      <c r="F60" s="64"/>
      <c r="G60" s="64"/>
      <c r="H60" s="64"/>
      <c r="I60" s="64"/>
      <c r="J60" s="64"/>
      <c r="K60" s="64"/>
      <c r="L60" s="64"/>
      <c r="M60" s="64"/>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4"/>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
      <c r="A62" s="63" t="s">
        <v>99</v>
      </c>
      <c r="B62" s="6" t="s">
        <v>97</v>
      </c>
      <c r="C62" s="6"/>
      <c r="D62" s="6"/>
      <c r="E62" s="6"/>
      <c r="F62" s="6"/>
      <c r="G62" s="6"/>
      <c r="H62" s="6"/>
      <c r="I62" s="6"/>
      <c r="J62" s="6"/>
      <c r="K62" s="6"/>
      <c r="L62" s="6"/>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
      <c r="A63" s="4"/>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4"/>
      <c r="B64" s="19" t="s">
        <v>98</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4"/>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4"/>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63" t="s">
        <v>101</v>
      </c>
      <c r="B67" s="6" t="s">
        <v>100</v>
      </c>
      <c r="C67" s="6"/>
      <c r="D67" s="6"/>
      <c r="E67" s="6"/>
      <c r="F67" s="6"/>
      <c r="G67" s="6"/>
      <c r="H67" s="6"/>
      <c r="I67" s="6"/>
      <c r="J67" s="6"/>
      <c r="K67" s="6"/>
      <c r="L67" s="6"/>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15">
      <c r="A68" s="4"/>
      <c r="B68" s="10"/>
      <c r="C68" s="10"/>
      <c r="D68" s="10"/>
      <c r="E68" s="10"/>
      <c r="F68" s="10"/>
      <c r="G68" s="10"/>
      <c r="H68" s="10"/>
      <c r="I68" s="10"/>
      <c r="J68" s="10"/>
      <c r="K68" s="10"/>
      <c r="L68" s="10"/>
      <c r="M68" s="10"/>
      <c r="N68" s="10"/>
      <c r="O68" s="1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28.5" customHeight="1">
      <c r="A69" s="4"/>
      <c r="B69" s="144" t="s">
        <v>162</v>
      </c>
      <c r="C69" s="144"/>
      <c r="D69" s="144"/>
      <c r="E69" s="144"/>
      <c r="F69" s="144"/>
      <c r="G69" s="144"/>
      <c r="H69" s="144"/>
      <c r="I69" s="144"/>
      <c r="J69" s="144"/>
      <c r="K69" s="144"/>
      <c r="L69" s="144"/>
      <c r="M69" s="144"/>
      <c r="N69" s="10"/>
      <c r="O69" s="1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5">
      <c r="A70" s="4"/>
      <c r="B70" s="6"/>
      <c r="C70" s="6"/>
      <c r="D70" s="6"/>
      <c r="E70" s="6"/>
      <c r="F70" s="6"/>
      <c r="G70" s="6"/>
      <c r="H70" s="6"/>
      <c r="I70" s="6"/>
      <c r="J70" s="6"/>
      <c r="K70" s="6"/>
      <c r="L70" s="6"/>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4"/>
      <c r="B71" s="6"/>
      <c r="C71" s="6"/>
      <c r="D71" s="6"/>
      <c r="E71" s="6"/>
      <c r="F71" s="6"/>
      <c r="G71" s="6"/>
      <c r="H71" s="6"/>
      <c r="I71" s="6"/>
      <c r="J71" s="6"/>
      <c r="K71" s="6"/>
      <c r="L71" s="6"/>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63" t="s">
        <v>104</v>
      </c>
      <c r="B72" s="6" t="s">
        <v>102</v>
      </c>
      <c r="C72" s="6"/>
      <c r="D72" s="6"/>
      <c r="E72" s="6"/>
      <c r="F72" s="6"/>
      <c r="G72" s="6"/>
      <c r="H72" s="6"/>
      <c r="I72" s="6"/>
      <c r="J72" s="6"/>
      <c r="K72" s="6"/>
      <c r="L72" s="6"/>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2"/>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2"/>
      <c r="B74" s="19" t="s">
        <v>103</v>
      </c>
      <c r="C74" s="19"/>
      <c r="D74" s="19"/>
      <c r="E74" s="19"/>
      <c r="F74" s="19"/>
      <c r="G74" s="19"/>
      <c r="H74" s="19"/>
      <c r="I74" s="19"/>
      <c r="J74" s="19"/>
      <c r="K74" s="19"/>
      <c r="L74" s="19"/>
      <c r="M74" s="98"/>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
      <c r="A75" s="2"/>
      <c r="B75" s="6"/>
      <c r="C75" s="6"/>
      <c r="D75" s="6"/>
      <c r="E75" s="6"/>
      <c r="F75" s="6"/>
      <c r="G75" s="6"/>
      <c r="H75" s="6"/>
      <c r="I75" s="6"/>
      <c r="J75" s="6"/>
      <c r="K75" s="6"/>
      <c r="L75" s="6"/>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2"/>
      <c r="B76" s="6"/>
      <c r="C76" s="6"/>
      <c r="D76" s="6"/>
      <c r="E76" s="6"/>
      <c r="F76" s="6"/>
      <c r="G76" s="6"/>
      <c r="H76" s="6"/>
      <c r="I76" s="6"/>
      <c r="J76" s="6"/>
      <c r="K76" s="6"/>
      <c r="L76" s="6"/>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63" t="s">
        <v>106</v>
      </c>
      <c r="B77" s="6" t="s">
        <v>105</v>
      </c>
      <c r="C77" s="6"/>
      <c r="D77" s="6"/>
      <c r="E77" s="6"/>
      <c r="F77" s="6"/>
      <c r="G77" s="6"/>
      <c r="H77" s="6"/>
      <c r="I77" s="6"/>
      <c r="J77" s="6"/>
      <c r="K77" s="6"/>
      <c r="L77" s="6"/>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2"/>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 r="A79" s="2"/>
      <c r="B79" s="19" t="s">
        <v>180</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2"/>
      <c r="B80" s="6"/>
      <c r="C80" s="6"/>
      <c r="D80" s="6"/>
      <c r="E80" s="6"/>
      <c r="F80" s="6"/>
      <c r="G80" s="6"/>
      <c r="H80" s="6"/>
      <c r="I80" s="6"/>
      <c r="J80" s="6"/>
      <c r="K80" s="6"/>
      <c r="L80" s="6"/>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2"/>
      <c r="B81" s="6"/>
      <c r="C81" s="6"/>
      <c r="D81" s="6"/>
      <c r="E81" s="6"/>
      <c r="F81" s="6"/>
      <c r="G81" s="6"/>
      <c r="H81" s="6"/>
      <c r="I81" s="6"/>
      <c r="J81" s="6"/>
      <c r="K81" s="6"/>
      <c r="L81" s="6"/>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63" t="s">
        <v>108</v>
      </c>
      <c r="B82" s="6" t="s">
        <v>107</v>
      </c>
      <c r="C82" s="6"/>
      <c r="D82" s="6"/>
      <c r="E82" s="6"/>
      <c r="F82" s="6"/>
      <c r="G82" s="6"/>
      <c r="H82" s="6"/>
      <c r="I82" s="6"/>
      <c r="J82" s="6"/>
      <c r="K82" s="6"/>
      <c r="L82" s="6"/>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63"/>
      <c r="B83" s="6"/>
      <c r="C83" s="6"/>
      <c r="D83" s="6"/>
      <c r="E83" s="6"/>
      <c r="F83" s="6"/>
      <c r="G83" s="6"/>
      <c r="H83" s="6"/>
      <c r="I83" s="6"/>
      <c r="J83" s="6"/>
      <c r="K83" s="6"/>
      <c r="L83" s="6"/>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63"/>
      <c r="B84" s="6" t="s">
        <v>241</v>
      </c>
      <c r="C84" s="6"/>
      <c r="D84" s="6"/>
      <c r="E84" s="6"/>
      <c r="F84" s="6"/>
      <c r="G84" s="6"/>
      <c r="H84" s="6"/>
      <c r="I84" s="6"/>
      <c r="J84" s="6"/>
      <c r="K84" s="6"/>
      <c r="L84" s="6"/>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63"/>
      <c r="B85" s="6"/>
      <c r="C85" s="6"/>
      <c r="D85" s="6"/>
      <c r="E85" s="6"/>
      <c r="F85" s="6"/>
      <c r="G85" s="6"/>
      <c r="H85" s="6"/>
      <c r="I85" s="6"/>
      <c r="J85" s="6"/>
      <c r="K85" s="6"/>
      <c r="L85" s="6"/>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57.75" customHeight="1">
      <c r="A86" s="63"/>
      <c r="B86" s="144" t="s">
        <v>253</v>
      </c>
      <c r="C86" s="144"/>
      <c r="D86" s="144"/>
      <c r="E86" s="144"/>
      <c r="F86" s="144"/>
      <c r="G86" s="144"/>
      <c r="H86" s="144"/>
      <c r="I86" s="144"/>
      <c r="J86" s="144"/>
      <c r="K86" s="144"/>
      <c r="L86" s="144"/>
      <c r="M86" s="144"/>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2"/>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29.25" customHeight="1">
      <c r="A88" s="2"/>
      <c r="B88" s="144" t="s">
        <v>272</v>
      </c>
      <c r="C88" s="144"/>
      <c r="D88" s="144"/>
      <c r="E88" s="144"/>
      <c r="F88" s="144"/>
      <c r="G88" s="144"/>
      <c r="H88" s="144"/>
      <c r="I88" s="144"/>
      <c r="J88" s="144"/>
      <c r="K88" s="144"/>
      <c r="L88" s="144"/>
      <c r="M88" s="144"/>
      <c r="N88" s="10"/>
      <c r="O88" s="10"/>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2"/>
      <c r="B89" s="64"/>
      <c r="C89" s="64"/>
      <c r="D89" s="64"/>
      <c r="E89" s="64"/>
      <c r="F89" s="64"/>
      <c r="G89" s="64"/>
      <c r="H89" s="64"/>
      <c r="I89" s="64"/>
      <c r="J89" s="64"/>
      <c r="K89" s="64"/>
      <c r="L89" s="64"/>
      <c r="M89" s="64"/>
      <c r="N89" s="10"/>
      <c r="O89" s="10"/>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2"/>
      <c r="B90" s="6"/>
      <c r="C90" s="6"/>
      <c r="D90" s="6"/>
      <c r="E90" s="6"/>
      <c r="F90" s="6"/>
      <c r="G90" s="6"/>
      <c r="H90" s="6"/>
      <c r="I90" s="6"/>
      <c r="J90" s="6"/>
      <c r="K90" s="6"/>
      <c r="L90" s="6"/>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66" t="s">
        <v>110</v>
      </c>
      <c r="B91" s="6" t="s">
        <v>109</v>
      </c>
      <c r="C91" s="6"/>
      <c r="D91" s="6"/>
      <c r="E91" s="6"/>
      <c r="F91" s="6"/>
      <c r="G91" s="6"/>
      <c r="H91" s="6"/>
      <c r="I91" s="98"/>
      <c r="J91" s="98"/>
      <c r="K91" s="98"/>
      <c r="L91" s="6"/>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66"/>
      <c r="B92" s="6"/>
      <c r="C92" s="6"/>
      <c r="D92" s="6"/>
      <c r="E92" s="6"/>
      <c r="F92" s="6"/>
      <c r="G92" s="6"/>
      <c r="H92" s="6"/>
      <c r="I92" s="98"/>
      <c r="J92" s="98"/>
      <c r="K92" s="98"/>
      <c r="L92" s="6"/>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42.75" customHeight="1">
      <c r="A93" s="66"/>
      <c r="B93" s="144" t="s">
        <v>266</v>
      </c>
      <c r="C93" s="144"/>
      <c r="D93" s="144"/>
      <c r="E93" s="144"/>
      <c r="F93" s="144"/>
      <c r="G93" s="144"/>
      <c r="H93" s="144"/>
      <c r="I93" s="144"/>
      <c r="J93" s="144"/>
      <c r="K93" s="144"/>
      <c r="L93" s="144"/>
      <c r="M93" s="144"/>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66"/>
      <c r="B94" s="64"/>
      <c r="C94" s="64"/>
      <c r="D94" s="64"/>
      <c r="E94" s="64"/>
      <c r="F94" s="64"/>
      <c r="G94" s="64"/>
      <c r="H94" s="64"/>
      <c r="I94" s="64"/>
      <c r="J94" s="64"/>
      <c r="K94" s="64"/>
      <c r="L94" s="64"/>
      <c r="M94" s="64"/>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2"/>
      <c r="B95" s="6"/>
      <c r="C95" s="6"/>
      <c r="D95" s="6"/>
      <c r="E95" s="6"/>
      <c r="F95" s="6"/>
      <c r="G95" s="6"/>
      <c r="H95" s="6"/>
      <c r="I95" s="6"/>
      <c r="J95" s="6"/>
      <c r="K95" s="6"/>
      <c r="L95" s="6"/>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66" t="s">
        <v>124</v>
      </c>
      <c r="B96" s="6" t="s">
        <v>111</v>
      </c>
      <c r="C96" s="6"/>
      <c r="D96" s="6"/>
      <c r="E96" s="6"/>
      <c r="F96" s="6"/>
      <c r="G96" s="6"/>
      <c r="H96" s="6"/>
      <c r="I96" s="6"/>
      <c r="J96" s="6"/>
      <c r="K96" s="6"/>
      <c r="L96" s="6"/>
      <c r="M96" s="6"/>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66"/>
      <c r="B97" s="6"/>
      <c r="C97" s="6"/>
      <c r="D97" s="6"/>
      <c r="E97" s="6"/>
      <c r="F97" s="6"/>
      <c r="G97" s="6"/>
      <c r="H97" s="6"/>
      <c r="I97" s="6"/>
      <c r="J97" s="6"/>
      <c r="K97" s="10"/>
      <c r="L97" s="6"/>
      <c r="M97" s="6"/>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2"/>
      <c r="B98" s="6" t="s">
        <v>188</v>
      </c>
      <c r="C98" s="10"/>
      <c r="D98" s="10"/>
      <c r="E98" s="10"/>
      <c r="F98" s="10"/>
      <c r="G98" s="111"/>
      <c r="H98" s="99"/>
      <c r="I98" s="10"/>
      <c r="J98" s="10"/>
      <c r="K98" s="10"/>
      <c r="L98" s="10"/>
      <c r="M98" s="10"/>
      <c r="U98" s="6"/>
      <c r="V98" s="19"/>
      <c r="W98" s="6"/>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6" t="s">
        <v>267</v>
      </c>
      <c r="C99" s="10" t="s">
        <v>112</v>
      </c>
      <c r="D99" s="10"/>
      <c r="E99" s="10"/>
      <c r="F99" s="10"/>
      <c r="G99" s="111"/>
      <c r="H99" s="99"/>
      <c r="I99" s="10"/>
      <c r="J99" s="10"/>
      <c r="K99" s="94"/>
      <c r="L99" s="10"/>
      <c r="M99" s="10"/>
      <c r="U99" s="6"/>
      <c r="V99" s="19"/>
      <c r="W99" s="6"/>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2"/>
      <c r="B100" s="6"/>
      <c r="C100" s="10" t="s">
        <v>113</v>
      </c>
      <c r="D100" s="10"/>
      <c r="E100" s="10" t="s">
        <v>114</v>
      </c>
      <c r="F100" s="10"/>
      <c r="G100" s="10" t="s">
        <v>115</v>
      </c>
      <c r="H100" s="10"/>
      <c r="I100" s="10" t="s">
        <v>116</v>
      </c>
      <c r="J100" s="99"/>
      <c r="K100" s="10" t="s">
        <v>59</v>
      </c>
      <c r="L100" s="99"/>
      <c r="M100" s="92"/>
      <c r="U100" s="19"/>
      <c r="W100" s="19"/>
      <c r="X100" s="19"/>
      <c r="Y100" s="19"/>
      <c r="Z100" s="19"/>
      <c r="AA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91"/>
      <c r="C101" s="10" t="s">
        <v>118</v>
      </c>
      <c r="D101" s="10"/>
      <c r="E101" s="10" t="s">
        <v>118</v>
      </c>
      <c r="F101" s="10"/>
      <c r="G101" s="10" t="s">
        <v>118</v>
      </c>
      <c r="H101" s="10"/>
      <c r="I101" s="10" t="s">
        <v>118</v>
      </c>
      <c r="J101" s="99"/>
      <c r="K101" s="10" t="s">
        <v>118</v>
      </c>
      <c r="L101" s="99"/>
      <c r="M101" s="92"/>
      <c r="U101" s="19"/>
      <c r="W101" s="6"/>
      <c r="X101" s="67"/>
      <c r="Y101" s="67"/>
      <c r="Z101" s="68"/>
      <c r="AA101" s="68"/>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2"/>
      <c r="B102" s="109" t="s">
        <v>41</v>
      </c>
      <c r="C102" s="19"/>
      <c r="D102" s="19"/>
      <c r="E102" s="19"/>
      <c r="F102" s="19"/>
      <c r="G102" s="19"/>
      <c r="H102" s="19"/>
      <c r="I102" s="19"/>
      <c r="J102" s="98"/>
      <c r="K102" s="19"/>
      <c r="L102" s="98"/>
      <c r="M102" s="67"/>
      <c r="U102" s="19"/>
      <c r="W102" s="19"/>
      <c r="X102" s="67"/>
      <c r="Y102" s="67"/>
      <c r="Z102" s="67"/>
      <c r="AA102" s="67"/>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19" t="s">
        <v>119</v>
      </c>
      <c r="C103" s="69">
        <v>0</v>
      </c>
      <c r="D103" s="69"/>
      <c r="E103" s="69">
        <v>62981</v>
      </c>
      <c r="F103" s="69"/>
      <c r="G103" s="69">
        <v>46749</v>
      </c>
      <c r="H103" s="69"/>
      <c r="I103" s="69"/>
      <c r="J103" s="100"/>
      <c r="K103" s="72">
        <f>C103+E103+G103+I103</f>
        <v>109730</v>
      </c>
      <c r="L103" s="100"/>
      <c r="M103" s="72"/>
      <c r="U103" s="19"/>
      <c r="W103" s="19"/>
      <c r="X103" s="67"/>
      <c r="Y103" s="67"/>
      <c r="Z103" s="70"/>
      <c r="AA103" s="70"/>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t="s">
        <v>120</v>
      </c>
      <c r="C104" s="71">
        <v>8547</v>
      </c>
      <c r="D104" s="72"/>
      <c r="E104" s="71">
        <v>44929</v>
      </c>
      <c r="F104" s="72"/>
      <c r="G104" s="71">
        <v>48129</v>
      </c>
      <c r="H104" s="72"/>
      <c r="I104" s="71">
        <f>-SUM(A104:G104)</f>
        <v>-101605</v>
      </c>
      <c r="J104" s="100"/>
      <c r="K104" s="72">
        <f>C104+E104+G104+I104</f>
        <v>0</v>
      </c>
      <c r="L104" s="100"/>
      <c r="M104" s="72"/>
      <c r="U104" s="19"/>
      <c r="W104" s="70"/>
      <c r="X104" s="67"/>
      <c r="Y104" s="67"/>
      <c r="Z104" s="67"/>
      <c r="AA104" s="67"/>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75" thickBot="1">
      <c r="A105" s="2"/>
      <c r="B105" s="19" t="s">
        <v>121</v>
      </c>
      <c r="C105" s="73">
        <f>SUM(C103:C104)</f>
        <v>8547</v>
      </c>
      <c r="D105" s="72"/>
      <c r="E105" s="74">
        <f>SUM(E103:E104)</f>
        <v>107910</v>
      </c>
      <c r="F105" s="72"/>
      <c r="G105" s="74">
        <f>SUM(G103:G104)</f>
        <v>94878</v>
      </c>
      <c r="H105" s="72"/>
      <c r="I105" s="74">
        <f>SUM(I103:I104)</f>
        <v>-101605</v>
      </c>
      <c r="J105" s="100"/>
      <c r="K105" s="73">
        <f>SUM(K103:K104)</f>
        <v>109730</v>
      </c>
      <c r="L105" s="100"/>
      <c r="M105" s="72"/>
      <c r="T105" s="75"/>
      <c r="U105" s="19"/>
      <c r="W105" s="70"/>
      <c r="X105" s="67"/>
      <c r="Y105" s="67"/>
      <c r="Z105" s="70"/>
      <c r="AA105" s="70"/>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75" thickTop="1">
      <c r="A106" s="2"/>
      <c r="B106" s="19"/>
      <c r="C106" s="69"/>
      <c r="D106" s="72"/>
      <c r="E106" s="69"/>
      <c r="F106" s="72"/>
      <c r="G106" s="76"/>
      <c r="H106" s="72"/>
      <c r="I106" s="69"/>
      <c r="J106" s="72"/>
      <c r="K106" s="69"/>
      <c r="L106" s="69"/>
      <c r="M106" s="69"/>
      <c r="R106" s="19"/>
      <c r="T106" s="67"/>
      <c r="U106" s="19"/>
      <c r="W106" s="67"/>
      <c r="X106" s="67"/>
      <c r="Y106" s="67"/>
      <c r="Z106" s="67"/>
      <c r="AA106" s="67"/>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2"/>
      <c r="B107" s="19"/>
      <c r="C107" s="10" t="s">
        <v>112</v>
      </c>
      <c r="D107" s="10"/>
      <c r="E107" s="10"/>
      <c r="F107" s="10"/>
      <c r="G107" s="99"/>
      <c r="H107" s="99"/>
      <c r="I107" s="10"/>
      <c r="J107" s="72"/>
      <c r="K107" s="69"/>
      <c r="L107" s="69"/>
      <c r="M107" s="69"/>
      <c r="R107" s="19"/>
      <c r="T107" s="67"/>
      <c r="U107" s="19"/>
      <c r="W107" s="67"/>
      <c r="X107" s="67"/>
      <c r="Y107" s="67"/>
      <c r="Z107" s="67"/>
      <c r="AA107" s="67"/>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2"/>
      <c r="B108" s="6"/>
      <c r="C108" s="10" t="s">
        <v>113</v>
      </c>
      <c r="D108" s="10"/>
      <c r="E108" s="10" t="s">
        <v>114</v>
      </c>
      <c r="F108" s="10"/>
      <c r="G108" s="10" t="s">
        <v>115</v>
      </c>
      <c r="H108" s="10"/>
      <c r="I108" s="10" t="s">
        <v>59</v>
      </c>
      <c r="J108" s="72"/>
      <c r="K108" s="69"/>
      <c r="L108" s="69"/>
      <c r="M108" s="69"/>
      <c r="R108" s="19"/>
      <c r="T108" s="19"/>
      <c r="U108" s="19"/>
      <c r="W108" s="67"/>
      <c r="X108" s="67"/>
      <c r="Y108" s="67"/>
      <c r="Z108" s="67"/>
      <c r="AA108" s="67"/>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2"/>
      <c r="B109" s="6"/>
      <c r="C109" s="10" t="s">
        <v>118</v>
      </c>
      <c r="D109" s="10"/>
      <c r="E109" s="10" t="s">
        <v>118</v>
      </c>
      <c r="F109" s="10"/>
      <c r="G109" s="10" t="s">
        <v>118</v>
      </c>
      <c r="H109" s="10"/>
      <c r="I109" s="10" t="s">
        <v>118</v>
      </c>
      <c r="J109" s="99"/>
      <c r="K109" s="10"/>
      <c r="L109" s="69"/>
      <c r="M109" s="69"/>
      <c r="R109" s="19"/>
      <c r="T109" s="19"/>
      <c r="U109" s="19"/>
      <c r="W109" s="67"/>
      <c r="X109" s="67"/>
      <c r="Y109" s="67"/>
      <c r="Z109" s="67"/>
      <c r="AA109" s="67"/>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2"/>
      <c r="B110" s="109" t="s">
        <v>122</v>
      </c>
      <c r="C110" s="69"/>
      <c r="D110" s="72"/>
      <c r="E110" s="69"/>
      <c r="F110" s="72"/>
      <c r="G110" s="69"/>
      <c r="H110" s="72"/>
      <c r="I110" s="69"/>
      <c r="J110" s="72"/>
      <c r="K110" s="69"/>
      <c r="L110" s="69"/>
      <c r="M110" s="69"/>
      <c r="R110" s="19"/>
      <c r="T110" s="19"/>
      <c r="U110" s="19"/>
      <c r="W110" s="67"/>
      <c r="X110" s="67"/>
      <c r="Y110" s="67"/>
      <c r="Z110" s="67"/>
      <c r="AA110" s="67"/>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4.25" customHeight="1">
      <c r="A111" s="2"/>
      <c r="B111" s="19" t="s">
        <v>42</v>
      </c>
      <c r="C111" s="69">
        <v>197</v>
      </c>
      <c r="D111" s="72">
        <v>42</v>
      </c>
      <c r="E111" s="77">
        <v>5321</v>
      </c>
      <c r="F111" s="72"/>
      <c r="G111" s="69">
        <v>5690</v>
      </c>
      <c r="H111" s="72"/>
      <c r="I111" s="77">
        <f>C111+E111+G111</f>
        <v>11208</v>
      </c>
      <c r="J111" s="72"/>
      <c r="K111" s="77"/>
      <c r="L111" s="100"/>
      <c r="M111" s="72"/>
      <c r="U111" s="19"/>
      <c r="W111" s="67"/>
      <c r="X111" s="67"/>
      <c r="Y111" s="67"/>
      <c r="Z111" s="70"/>
      <c r="AA111" s="70"/>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4.25" customHeight="1">
      <c r="A112" s="2"/>
      <c r="B112" s="26" t="s">
        <v>157</v>
      </c>
      <c r="C112" s="69"/>
      <c r="D112" s="72"/>
      <c r="E112" s="77"/>
      <c r="F112" s="72"/>
      <c r="G112" s="69"/>
      <c r="H112" s="72"/>
      <c r="I112" s="77">
        <v>764</v>
      </c>
      <c r="J112" s="72"/>
      <c r="K112" s="77"/>
      <c r="L112" s="100"/>
      <c r="M112" s="72"/>
      <c r="U112" s="19"/>
      <c r="W112" s="67"/>
      <c r="X112" s="67"/>
      <c r="Y112" s="67"/>
      <c r="Z112" s="70"/>
      <c r="AA112" s="70"/>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4.25" customHeight="1">
      <c r="A113" s="2"/>
      <c r="B113" s="26" t="s">
        <v>43</v>
      </c>
      <c r="C113" s="69"/>
      <c r="D113" s="72"/>
      <c r="E113" s="77"/>
      <c r="F113" s="72"/>
      <c r="G113" s="69"/>
      <c r="H113" s="72"/>
      <c r="I113" s="78">
        <v>-4</v>
      </c>
      <c r="J113" s="72"/>
      <c r="K113" s="77"/>
      <c r="L113" s="100"/>
      <c r="M113" s="72"/>
      <c r="U113" s="19"/>
      <c r="W113" s="67"/>
      <c r="X113" s="67"/>
      <c r="Y113" s="67"/>
      <c r="Z113" s="70"/>
      <c r="AA113" s="70"/>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4.25" customHeight="1">
      <c r="A114" s="2"/>
      <c r="B114" s="26"/>
      <c r="C114" s="69"/>
      <c r="D114" s="72"/>
      <c r="E114" s="77"/>
      <c r="F114" s="72"/>
      <c r="G114" s="69"/>
      <c r="H114" s="72"/>
      <c r="I114" s="79"/>
      <c r="J114" s="72"/>
      <c r="K114" s="77"/>
      <c r="L114" s="100"/>
      <c r="M114" s="72"/>
      <c r="U114" s="19"/>
      <c r="W114" s="67"/>
      <c r="X114" s="67"/>
      <c r="Y114" s="67"/>
      <c r="Z114" s="70"/>
      <c r="AA114" s="70"/>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14.25" customHeight="1">
      <c r="A115" s="2"/>
      <c r="B115" s="26" t="s">
        <v>123</v>
      </c>
      <c r="C115" s="69"/>
      <c r="D115" s="72"/>
      <c r="E115" s="77"/>
      <c r="F115" s="72"/>
      <c r="G115" s="69"/>
      <c r="H115" s="72"/>
      <c r="I115" s="77">
        <f>SUM(I111:I113)</f>
        <v>11968</v>
      </c>
      <c r="J115" s="72"/>
      <c r="K115" s="77"/>
      <c r="L115" s="100"/>
      <c r="M115" s="72"/>
      <c r="U115" s="19"/>
      <c r="W115" s="67"/>
      <c r="X115" s="67"/>
      <c r="Y115" s="67"/>
      <c r="Z115" s="70"/>
      <c r="AA115" s="70"/>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2"/>
      <c r="B116" s="19" t="s">
        <v>45</v>
      </c>
      <c r="C116" s="72"/>
      <c r="D116" s="72"/>
      <c r="E116" s="79"/>
      <c r="F116" s="72"/>
      <c r="G116" s="79"/>
      <c r="H116" s="72"/>
      <c r="I116" s="77">
        <v>-1615</v>
      </c>
      <c r="J116" s="72"/>
      <c r="K116" s="79"/>
      <c r="L116" s="100"/>
      <c r="M116" s="72"/>
      <c r="U116" s="19"/>
      <c r="W116" s="67"/>
      <c r="X116" s="67"/>
      <c r="Y116" s="67"/>
      <c r="Z116" s="67"/>
      <c r="AA116" s="67"/>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75" thickBot="1">
      <c r="A117" s="2"/>
      <c r="B117" s="26" t="s">
        <v>198</v>
      </c>
      <c r="C117" s="72"/>
      <c r="D117" s="72"/>
      <c r="E117" s="72"/>
      <c r="F117" s="72"/>
      <c r="G117" s="72"/>
      <c r="H117" s="72"/>
      <c r="I117" s="73">
        <f>SUM(I115:I116)</f>
        <v>10353</v>
      </c>
      <c r="J117" s="72"/>
      <c r="K117" s="72"/>
      <c r="L117" s="101"/>
      <c r="M117" s="72"/>
      <c r="N117" s="75"/>
      <c r="U117" s="19"/>
      <c r="W117" s="67"/>
      <c r="X117" s="67"/>
      <c r="Y117" s="67"/>
      <c r="Z117" s="70"/>
      <c r="AA117" s="70"/>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75" thickTop="1">
      <c r="A118" s="2"/>
      <c r="B118" s="26"/>
      <c r="C118" s="72"/>
      <c r="D118" s="72"/>
      <c r="E118" s="72"/>
      <c r="F118" s="72"/>
      <c r="G118" s="72"/>
      <c r="H118" s="72"/>
      <c r="I118" s="72"/>
      <c r="J118" s="72"/>
      <c r="K118" s="72"/>
      <c r="L118" s="101"/>
      <c r="M118" s="72"/>
      <c r="N118" s="75"/>
      <c r="U118" s="19"/>
      <c r="W118" s="67"/>
      <c r="X118" s="67"/>
      <c r="Y118" s="67"/>
      <c r="Z118" s="70"/>
      <c r="AA118" s="70"/>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
      <c r="A119" s="2"/>
      <c r="B119" s="19"/>
      <c r="C119" s="19"/>
      <c r="D119" s="19"/>
      <c r="E119" s="114"/>
      <c r="F119" s="67"/>
      <c r="G119" s="100"/>
      <c r="H119" s="98"/>
      <c r="I119" s="19"/>
      <c r="J119" s="19"/>
      <c r="K119" s="19"/>
      <c r="L119" s="19"/>
      <c r="M119" s="80"/>
      <c r="N119" s="67"/>
      <c r="U119" s="19"/>
      <c r="W119" s="67"/>
      <c r="X119" s="67"/>
      <c r="Y119" s="67"/>
      <c r="Z119" s="67"/>
      <c r="AA119" s="67"/>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
      <c r="A120" s="66" t="s">
        <v>126</v>
      </c>
      <c r="B120" s="6" t="s">
        <v>125</v>
      </c>
      <c r="C120" s="6"/>
      <c r="D120" s="6"/>
      <c r="E120" s="6"/>
      <c r="F120" s="6"/>
      <c r="G120" s="6"/>
      <c r="H120" s="6"/>
      <c r="I120" s="6"/>
      <c r="J120" s="6"/>
      <c r="K120" s="6"/>
      <c r="L120" s="6"/>
      <c r="M120" s="6"/>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33" customHeight="1">
      <c r="A122" s="2"/>
      <c r="B122" s="144" t="s">
        <v>208</v>
      </c>
      <c r="C122" s="144"/>
      <c r="D122" s="144"/>
      <c r="E122" s="144"/>
      <c r="F122" s="144"/>
      <c r="G122" s="144"/>
      <c r="H122" s="144"/>
      <c r="I122" s="144"/>
      <c r="J122" s="144"/>
      <c r="K122" s="144"/>
      <c r="L122" s="144"/>
      <c r="M122" s="144"/>
      <c r="N122" s="10"/>
      <c r="O122" s="10"/>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
      <c r="A123" s="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66" t="s">
        <v>130</v>
      </c>
      <c r="B125" s="6" t="s">
        <v>127</v>
      </c>
      <c r="C125" s="6"/>
      <c r="D125" s="6"/>
      <c r="E125" s="6"/>
      <c r="F125" s="6"/>
      <c r="G125" s="6"/>
      <c r="H125" s="6"/>
      <c r="I125" s="6"/>
      <c r="J125" s="6"/>
      <c r="K125" s="6"/>
      <c r="L125" s="6"/>
      <c r="M125" s="6"/>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66"/>
      <c r="B126" s="6"/>
      <c r="C126" s="6"/>
      <c r="D126" s="6"/>
      <c r="E126" s="6"/>
      <c r="F126" s="6"/>
      <c r="G126" s="6"/>
      <c r="H126" s="6"/>
      <c r="I126" s="6"/>
      <c r="J126" s="6"/>
      <c r="K126" s="6"/>
      <c r="L126" s="6"/>
      <c r="M126" s="6"/>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2"/>
      <c r="B127" s="19" t="s">
        <v>248</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66" t="s">
        <v>132</v>
      </c>
      <c r="B130" s="6" t="s">
        <v>131</v>
      </c>
      <c r="C130" s="6"/>
      <c r="D130" s="6"/>
      <c r="E130" s="6"/>
      <c r="F130" s="6"/>
      <c r="G130" s="6"/>
      <c r="H130" s="6"/>
      <c r="I130" s="6"/>
      <c r="J130" s="6"/>
      <c r="K130" s="6"/>
      <c r="L130" s="6"/>
      <c r="M130" s="6"/>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57" customHeight="1">
      <c r="A132" s="2"/>
      <c r="B132" s="144" t="s">
        <v>284</v>
      </c>
      <c r="C132" s="144"/>
      <c r="D132" s="144"/>
      <c r="E132" s="144"/>
      <c r="F132" s="144"/>
      <c r="G132" s="144"/>
      <c r="H132" s="144"/>
      <c r="I132" s="144"/>
      <c r="J132" s="144"/>
      <c r="K132" s="144"/>
      <c r="L132" s="144"/>
      <c r="M132" s="144"/>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30" customHeight="1">
      <c r="A133" s="2"/>
      <c r="B133" s="144" t="s">
        <v>285</v>
      </c>
      <c r="C133" s="144"/>
      <c r="D133" s="144"/>
      <c r="E133" s="144"/>
      <c r="F133" s="144"/>
      <c r="G133" s="144"/>
      <c r="H133" s="144"/>
      <c r="I133" s="144"/>
      <c r="J133" s="144"/>
      <c r="K133" s="144"/>
      <c r="L133" s="144"/>
      <c r="M133" s="144"/>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66" t="s">
        <v>149</v>
      </c>
      <c r="B136" s="6" t="s">
        <v>133</v>
      </c>
      <c r="C136" s="6"/>
      <c r="D136" s="6"/>
      <c r="E136" s="6"/>
      <c r="F136" s="6"/>
      <c r="G136" s="6"/>
      <c r="H136" s="6"/>
      <c r="I136" s="6"/>
      <c r="J136" s="6"/>
      <c r="K136" s="6"/>
      <c r="L136" s="6"/>
      <c r="M136" s="6"/>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66"/>
      <c r="B137" s="6"/>
      <c r="C137" s="6"/>
      <c r="D137" s="6"/>
      <c r="E137" s="6"/>
      <c r="F137" s="6"/>
      <c r="G137" s="6"/>
      <c r="H137" s="6"/>
      <c r="I137" s="6"/>
      <c r="J137" s="6"/>
      <c r="K137" s="6"/>
      <c r="L137" s="6"/>
      <c r="M137" s="6"/>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19" t="s">
        <v>163</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6"/>
      <c r="C142" s="6"/>
      <c r="D142" s="6"/>
      <c r="E142" s="6"/>
      <c r="F142" s="6"/>
      <c r="G142" s="6"/>
      <c r="H142" s="6"/>
      <c r="I142" s="6"/>
      <c r="J142" s="6"/>
      <c r="K142" s="6"/>
      <c r="L142" s="6"/>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6"/>
      <c r="C143" s="6"/>
      <c r="D143" s="6"/>
      <c r="E143" s="6"/>
      <c r="F143" s="6"/>
      <c r="G143" s="19"/>
      <c r="H143" s="19"/>
      <c r="I143" s="19"/>
      <c r="J143" s="19"/>
      <c r="K143" s="6"/>
      <c r="L143" s="6"/>
      <c r="M143" s="98"/>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6"/>
      <c r="C144" s="6"/>
      <c r="D144" s="6"/>
      <c r="E144" s="6"/>
      <c r="F144" s="6"/>
      <c r="G144" s="19"/>
      <c r="H144" s="19"/>
      <c r="I144" s="19"/>
      <c r="J144" s="19"/>
      <c r="K144" s="6"/>
      <c r="L144" s="6"/>
      <c r="M144" s="98"/>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6"/>
      <c r="C145" s="6"/>
      <c r="D145" s="6"/>
      <c r="E145" s="6"/>
      <c r="F145" s="6"/>
      <c r="G145" s="19"/>
      <c r="H145" s="19"/>
      <c r="I145" s="19"/>
      <c r="J145" s="19"/>
      <c r="K145" s="6"/>
      <c r="L145" s="6"/>
      <c r="M145" s="98"/>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6"/>
      <c r="C146" s="6"/>
      <c r="D146" s="6"/>
      <c r="E146" s="6"/>
      <c r="F146" s="6"/>
      <c r="G146" s="6"/>
      <c r="H146" s="6"/>
      <c r="I146" s="6"/>
      <c r="J146" s="6"/>
      <c r="K146" s="6"/>
      <c r="L146" s="6"/>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row>
    <row r="1553" spans="1:98"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row>
    <row r="1554" spans="1:98"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row>
    <row r="1555" spans="1:98"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row>
    <row r="1556" spans="1:98"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row>
    <row r="1557" spans="1:98"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row>
    <row r="1558" spans="1:98"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row>
    <row r="1559" spans="1:98"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row>
    <row r="1560" spans="1:98"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row>
    <row r="1561" spans="1:98"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row>
    <row r="1562" spans="1:98"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row>
    <row r="1563" spans="1:98"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row>
    <row r="1564" spans="1:98"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row>
    <row r="1565" spans="1:98"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row>
    <row r="1566" spans="1:98"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row>
    <row r="1567" spans="1:98"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row>
    <row r="1568" spans="1:98" ht="15">
      <c r="A1568" s="2"/>
      <c r="B1568" s="19"/>
      <c r="C1568" s="19"/>
      <c r="D1568" s="19"/>
      <c r="E1568" s="19"/>
      <c r="F1568" s="19"/>
      <c r="G1568" s="19"/>
      <c r="H1568" s="19"/>
      <c r="I1568" s="19"/>
      <c r="J1568" s="19"/>
      <c r="K1568" s="19"/>
      <c r="L1568" s="19"/>
      <c r="M1568" s="19"/>
      <c r="N1568" s="19"/>
      <c r="O1568" s="19"/>
      <c r="P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c r="AS1568" s="19"/>
      <c r="AT1568" s="19"/>
      <c r="AU1568" s="19"/>
      <c r="AV1568" s="19"/>
      <c r="AW1568" s="19"/>
      <c r="AX1568" s="19"/>
      <c r="AY1568" s="19"/>
      <c r="AZ1568" s="19"/>
      <c r="BA1568" s="19"/>
      <c r="BB1568" s="19"/>
      <c r="BC1568" s="19"/>
      <c r="BD1568" s="19"/>
      <c r="BE1568" s="19"/>
      <c r="BF1568" s="19"/>
      <c r="BG1568" s="19"/>
      <c r="BH1568" s="19"/>
      <c r="BI1568" s="19"/>
      <c r="BJ1568" s="19"/>
      <c r="BK1568" s="19"/>
      <c r="BL1568" s="19"/>
      <c r="BM1568" s="19"/>
      <c r="BN1568" s="19"/>
      <c r="BO1568" s="19"/>
      <c r="BP1568" s="19"/>
      <c r="BQ1568" s="19"/>
      <c r="BR1568" s="19"/>
      <c r="BS1568" s="19"/>
      <c r="BT1568" s="19"/>
      <c r="BU1568" s="19"/>
      <c r="BV1568" s="19"/>
      <c r="BW1568" s="19"/>
      <c r="BX1568" s="19"/>
      <c r="BY1568" s="19"/>
      <c r="BZ1568" s="19"/>
      <c r="CA1568" s="19"/>
      <c r="CB1568" s="19"/>
      <c r="CC1568" s="19"/>
      <c r="CD1568" s="19"/>
      <c r="CE1568" s="19"/>
      <c r="CF1568" s="19"/>
      <c r="CG1568" s="19"/>
      <c r="CH1568" s="19"/>
      <c r="CI1568" s="19"/>
      <c r="CJ1568" s="19"/>
      <c r="CK1568" s="19"/>
      <c r="CL1568" s="19"/>
      <c r="CM1568" s="19"/>
      <c r="CN1568" s="19"/>
      <c r="CO1568" s="19"/>
      <c r="CP1568" s="19"/>
      <c r="CQ1568" s="19"/>
      <c r="CR1568" s="19"/>
      <c r="CS1568" s="19"/>
      <c r="CT1568" s="19"/>
    </row>
    <row r="1569" spans="1:98" ht="15">
      <c r="A1569" s="2"/>
      <c r="B1569" s="19"/>
      <c r="C1569" s="19"/>
      <c r="D1569" s="19"/>
      <c r="E1569" s="19"/>
      <c r="F1569" s="19"/>
      <c r="G1569" s="19"/>
      <c r="H1569" s="19"/>
      <c r="I1569" s="19"/>
      <c r="J1569" s="19"/>
      <c r="K1569" s="19"/>
      <c r="L1569" s="19"/>
      <c r="M1569" s="19"/>
      <c r="N1569" s="19"/>
      <c r="O1569" s="19"/>
      <c r="P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c r="AS1569" s="19"/>
      <c r="AT1569" s="19"/>
      <c r="AU1569" s="19"/>
      <c r="AV1569" s="19"/>
      <c r="AW1569" s="19"/>
      <c r="AX1569" s="19"/>
      <c r="AY1569" s="19"/>
      <c r="AZ1569" s="19"/>
      <c r="BA1569" s="19"/>
      <c r="BB1569" s="19"/>
      <c r="BC1569" s="19"/>
      <c r="BD1569" s="19"/>
      <c r="BE1569" s="19"/>
      <c r="BF1569" s="19"/>
      <c r="BG1569" s="19"/>
      <c r="BH1569" s="19"/>
      <c r="BI1569" s="19"/>
      <c r="BJ1569" s="19"/>
      <c r="BK1569" s="19"/>
      <c r="BL1569" s="19"/>
      <c r="BM1569" s="19"/>
      <c r="BN1569" s="19"/>
      <c r="BO1569" s="19"/>
      <c r="BP1569" s="19"/>
      <c r="BQ1569" s="19"/>
      <c r="BR1569" s="19"/>
      <c r="BS1569" s="19"/>
      <c r="BT1569" s="19"/>
      <c r="BU1569" s="19"/>
      <c r="BV1569" s="19"/>
      <c r="BW1569" s="19"/>
      <c r="BX1569" s="19"/>
      <c r="BY1569" s="19"/>
      <c r="BZ1569" s="19"/>
      <c r="CA1569" s="19"/>
      <c r="CB1569" s="19"/>
      <c r="CC1569" s="19"/>
      <c r="CD1569" s="19"/>
      <c r="CE1569" s="19"/>
      <c r="CF1569" s="19"/>
      <c r="CG1569" s="19"/>
      <c r="CH1569" s="19"/>
      <c r="CI1569" s="19"/>
      <c r="CJ1569" s="19"/>
      <c r="CK1569" s="19"/>
      <c r="CL1569" s="19"/>
      <c r="CM1569" s="19"/>
      <c r="CN1569" s="19"/>
      <c r="CO1569" s="19"/>
      <c r="CP1569" s="19"/>
      <c r="CQ1569" s="19"/>
      <c r="CR1569" s="19"/>
      <c r="CS1569" s="19"/>
      <c r="CT1569" s="19"/>
    </row>
    <row r="1570" spans="1:98" ht="15">
      <c r="A1570" s="2"/>
      <c r="B1570" s="19"/>
      <c r="C1570" s="19"/>
      <c r="D1570" s="19"/>
      <c r="E1570" s="19"/>
      <c r="F1570" s="19"/>
      <c r="G1570" s="19"/>
      <c r="H1570" s="19"/>
      <c r="I1570" s="19"/>
      <c r="J1570" s="19"/>
      <c r="K1570" s="19"/>
      <c r="L1570" s="19"/>
      <c r="M1570" s="19"/>
      <c r="N1570" s="19"/>
      <c r="O1570" s="19"/>
      <c r="P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c r="AS1570" s="19"/>
      <c r="AT1570" s="19"/>
      <c r="AU1570" s="19"/>
      <c r="AV1570" s="19"/>
      <c r="AW1570" s="19"/>
      <c r="AX1570" s="19"/>
      <c r="AY1570" s="19"/>
      <c r="AZ1570" s="19"/>
      <c r="BA1570" s="19"/>
      <c r="BB1570" s="19"/>
      <c r="BC1570" s="19"/>
      <c r="BD1570" s="19"/>
      <c r="BE1570" s="19"/>
      <c r="BF1570" s="19"/>
      <c r="BG1570" s="19"/>
      <c r="BH1570" s="19"/>
      <c r="BI1570" s="19"/>
      <c r="BJ1570" s="19"/>
      <c r="BK1570" s="19"/>
      <c r="BL1570" s="19"/>
      <c r="BM1570" s="19"/>
      <c r="BN1570" s="19"/>
      <c r="BO1570" s="19"/>
      <c r="BP1570" s="19"/>
      <c r="BQ1570" s="19"/>
      <c r="BR1570" s="19"/>
      <c r="BS1570" s="19"/>
      <c r="BT1570" s="19"/>
      <c r="BU1570" s="19"/>
      <c r="BV1570" s="19"/>
      <c r="BW1570" s="19"/>
      <c r="BX1570" s="19"/>
      <c r="BY1570" s="19"/>
      <c r="BZ1570" s="19"/>
      <c r="CA1570" s="19"/>
      <c r="CB1570" s="19"/>
      <c r="CC1570" s="19"/>
      <c r="CD1570" s="19"/>
      <c r="CE1570" s="19"/>
      <c r="CF1570" s="19"/>
      <c r="CG1570" s="19"/>
      <c r="CH1570" s="19"/>
      <c r="CI1570" s="19"/>
      <c r="CJ1570" s="19"/>
      <c r="CK1570" s="19"/>
      <c r="CL1570" s="19"/>
      <c r="CM1570" s="19"/>
      <c r="CN1570" s="19"/>
      <c r="CO1570" s="19"/>
      <c r="CP1570" s="19"/>
      <c r="CQ1570" s="19"/>
      <c r="CR1570" s="19"/>
      <c r="CS1570" s="19"/>
      <c r="CT1570" s="19"/>
    </row>
    <row r="1571" spans="1:98" ht="15">
      <c r="A1571" s="2"/>
      <c r="B1571" s="19"/>
      <c r="C1571" s="19"/>
      <c r="D1571" s="19"/>
      <c r="E1571" s="19"/>
      <c r="F1571" s="19"/>
      <c r="G1571" s="19"/>
      <c r="H1571" s="19"/>
      <c r="I1571" s="19"/>
      <c r="J1571" s="19"/>
      <c r="K1571" s="19"/>
      <c r="L1571" s="19"/>
      <c r="M1571" s="19"/>
      <c r="N1571" s="19"/>
      <c r="O1571" s="19"/>
      <c r="P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c r="AS1571" s="19"/>
      <c r="AT1571" s="19"/>
      <c r="AU1571" s="19"/>
      <c r="AV1571" s="19"/>
      <c r="AW1571" s="19"/>
      <c r="AX1571" s="19"/>
      <c r="AY1571" s="19"/>
      <c r="AZ1571" s="19"/>
      <c r="BA1571" s="19"/>
      <c r="BB1571" s="19"/>
      <c r="BC1571" s="19"/>
      <c r="BD1571" s="19"/>
      <c r="BE1571" s="19"/>
      <c r="BF1571" s="19"/>
      <c r="BG1571" s="19"/>
      <c r="BH1571" s="19"/>
      <c r="BI1571" s="19"/>
      <c r="BJ1571" s="19"/>
      <c r="BK1571" s="19"/>
      <c r="BL1571" s="19"/>
      <c r="BM1571" s="19"/>
      <c r="BN1571" s="19"/>
      <c r="BO1571" s="19"/>
      <c r="BP1571" s="19"/>
      <c r="BQ1571" s="19"/>
      <c r="BR1571" s="19"/>
      <c r="BS1571" s="19"/>
      <c r="BT1571" s="19"/>
      <c r="BU1571" s="19"/>
      <c r="BV1571" s="19"/>
      <c r="BW1571" s="19"/>
      <c r="BX1571" s="19"/>
      <c r="BY1571" s="19"/>
      <c r="BZ1571" s="19"/>
      <c r="CA1571" s="19"/>
      <c r="CB1571" s="19"/>
      <c r="CC1571" s="19"/>
      <c r="CD1571" s="19"/>
      <c r="CE1571" s="19"/>
      <c r="CF1571" s="19"/>
      <c r="CG1571" s="19"/>
      <c r="CH1571" s="19"/>
      <c r="CI1571" s="19"/>
      <c r="CJ1571" s="19"/>
      <c r="CK1571" s="19"/>
      <c r="CL1571" s="19"/>
      <c r="CM1571" s="19"/>
      <c r="CN1571" s="19"/>
      <c r="CO1571" s="19"/>
      <c r="CP1571" s="19"/>
      <c r="CQ1571" s="19"/>
      <c r="CR1571" s="19"/>
      <c r="CS1571" s="19"/>
      <c r="CT1571" s="19"/>
    </row>
    <row r="1572" spans="1:98" ht="15">
      <c r="A1572" s="2"/>
      <c r="B1572" s="19"/>
      <c r="C1572" s="19"/>
      <c r="D1572" s="19"/>
      <c r="E1572" s="19"/>
      <c r="F1572" s="19"/>
      <c r="G1572" s="19"/>
      <c r="H1572" s="19"/>
      <c r="I1572" s="19"/>
      <c r="J1572" s="19"/>
      <c r="K1572" s="19"/>
      <c r="L1572" s="19"/>
      <c r="M1572" s="19"/>
      <c r="N1572" s="19"/>
      <c r="O1572" s="19"/>
      <c r="P1572" s="19"/>
      <c r="Q1572" s="19"/>
      <c r="R1572" s="19"/>
      <c r="S1572" s="19"/>
      <c r="T1572" s="19"/>
      <c r="U1572" s="19"/>
      <c r="V1572" s="19"/>
      <c r="W1572" s="19"/>
      <c r="X1572" s="19"/>
      <c r="Y1572" s="19"/>
      <c r="Z1572" s="19"/>
      <c r="AA1572" s="19"/>
      <c r="AB1572" s="19"/>
      <c r="AC1572" s="19"/>
      <c r="AD1572" s="19"/>
      <c r="AE1572" s="19"/>
      <c r="AF1572" s="19"/>
      <c r="AG1572" s="19"/>
      <c r="AH1572" s="19"/>
      <c r="AI1572" s="19"/>
      <c r="AJ1572" s="19"/>
      <c r="AK1572" s="19"/>
      <c r="AL1572" s="19"/>
      <c r="AM1572" s="19"/>
      <c r="AN1572" s="19"/>
      <c r="AO1572" s="19"/>
      <c r="AP1572" s="19"/>
      <c r="AQ1572" s="19"/>
      <c r="AR1572" s="19"/>
      <c r="AS1572" s="19"/>
      <c r="AT1572" s="19"/>
      <c r="AU1572" s="19"/>
      <c r="AV1572" s="19"/>
      <c r="AW1572" s="19"/>
      <c r="AX1572" s="19"/>
      <c r="AY1572" s="19"/>
      <c r="AZ1572" s="19"/>
      <c r="BA1572" s="19"/>
      <c r="BB1572" s="19"/>
      <c r="BC1572" s="19"/>
      <c r="BD1572" s="19"/>
      <c r="BE1572" s="19"/>
      <c r="BF1572" s="19"/>
      <c r="BG1572" s="19"/>
      <c r="BH1572" s="19"/>
      <c r="BI1572" s="19"/>
      <c r="BJ1572" s="19"/>
      <c r="BK1572" s="19"/>
      <c r="BL1572" s="19"/>
      <c r="BM1572" s="19"/>
      <c r="BN1572" s="19"/>
      <c r="BO1572" s="19"/>
      <c r="BP1572" s="19"/>
      <c r="BQ1572" s="19"/>
      <c r="BR1572" s="19"/>
      <c r="BS1572" s="19"/>
      <c r="BT1572" s="19"/>
      <c r="BU1572" s="19"/>
      <c r="BV1572" s="19"/>
      <c r="BW1572" s="19"/>
      <c r="BX1572" s="19"/>
      <c r="BY1572" s="19"/>
      <c r="BZ1572" s="19"/>
      <c r="CA1572" s="19"/>
      <c r="CB1572" s="19"/>
      <c r="CC1572" s="19"/>
      <c r="CD1572" s="19"/>
      <c r="CE1572" s="19"/>
      <c r="CF1572" s="19"/>
      <c r="CG1572" s="19"/>
      <c r="CH1572" s="19"/>
      <c r="CI1572" s="19"/>
      <c r="CJ1572" s="19"/>
      <c r="CK1572" s="19"/>
      <c r="CL1572" s="19"/>
      <c r="CM1572" s="19"/>
      <c r="CN1572" s="19"/>
      <c r="CO1572" s="19"/>
      <c r="CP1572" s="19"/>
      <c r="CQ1572" s="19"/>
      <c r="CR1572" s="19"/>
      <c r="CS1572" s="19"/>
      <c r="CT1572" s="19"/>
    </row>
    <row r="1573" spans="1:98" ht="15">
      <c r="A1573" s="2"/>
      <c r="B1573" s="19"/>
      <c r="C1573" s="19"/>
      <c r="D1573" s="19"/>
      <c r="E1573" s="19"/>
      <c r="F1573" s="19"/>
      <c r="G1573" s="19"/>
      <c r="H1573" s="19"/>
      <c r="I1573" s="19"/>
      <c r="J1573" s="19"/>
      <c r="K1573" s="19"/>
      <c r="L1573" s="19"/>
      <c r="M1573" s="19"/>
      <c r="N1573" s="19"/>
      <c r="O1573" s="19"/>
      <c r="P1573" s="19"/>
      <c r="Q1573" s="19"/>
      <c r="R1573" s="19"/>
      <c r="S1573" s="19"/>
      <c r="T1573" s="19"/>
      <c r="U1573" s="19"/>
      <c r="V1573" s="19"/>
      <c r="W1573" s="19"/>
      <c r="X1573" s="19"/>
      <c r="Y1573" s="19"/>
      <c r="Z1573" s="19"/>
      <c r="AA1573" s="19"/>
      <c r="AB1573" s="19"/>
      <c r="AC1573" s="19"/>
      <c r="AD1573" s="19"/>
      <c r="AE1573" s="19"/>
      <c r="AF1573" s="19"/>
      <c r="AG1573" s="19"/>
      <c r="AH1573" s="19"/>
      <c r="AI1573" s="19"/>
      <c r="AJ1573" s="19"/>
      <c r="AK1573" s="19"/>
      <c r="AL1573" s="19"/>
      <c r="AM1573" s="19"/>
      <c r="AN1573" s="19"/>
      <c r="AO1573" s="19"/>
      <c r="AP1573" s="19"/>
      <c r="AQ1573" s="19"/>
      <c r="AR1573" s="19"/>
      <c r="AS1573" s="19"/>
      <c r="AT1573" s="19"/>
      <c r="AU1573" s="19"/>
      <c r="AV1573" s="19"/>
      <c r="AW1573" s="19"/>
      <c r="AX1573" s="19"/>
      <c r="AY1573" s="19"/>
      <c r="AZ1573" s="19"/>
      <c r="BA1573" s="19"/>
      <c r="BB1573" s="19"/>
      <c r="BC1573" s="19"/>
      <c r="BD1573" s="19"/>
      <c r="BE1573" s="19"/>
      <c r="BF1573" s="19"/>
      <c r="BG1573" s="19"/>
      <c r="BH1573" s="19"/>
      <c r="BI1573" s="19"/>
      <c r="BJ1573" s="19"/>
      <c r="BK1573" s="19"/>
      <c r="BL1573" s="19"/>
      <c r="BM1573" s="19"/>
      <c r="BN1573" s="19"/>
      <c r="BO1573" s="19"/>
      <c r="BP1573" s="19"/>
      <c r="BQ1573" s="19"/>
      <c r="BR1573" s="19"/>
      <c r="BS1573" s="19"/>
      <c r="BT1573" s="19"/>
      <c r="BU1573" s="19"/>
      <c r="BV1573" s="19"/>
      <c r="BW1573" s="19"/>
      <c r="BX1573" s="19"/>
      <c r="BY1573" s="19"/>
      <c r="BZ1573" s="19"/>
      <c r="CA1573" s="19"/>
      <c r="CB1573" s="19"/>
      <c r="CC1573" s="19"/>
      <c r="CD1573" s="19"/>
      <c r="CE1573" s="19"/>
      <c r="CF1573" s="19"/>
      <c r="CG1573" s="19"/>
      <c r="CH1573" s="19"/>
      <c r="CI1573" s="19"/>
      <c r="CJ1573" s="19"/>
      <c r="CK1573" s="19"/>
      <c r="CL1573" s="19"/>
      <c r="CM1573" s="19"/>
      <c r="CN1573" s="19"/>
      <c r="CO1573" s="19"/>
      <c r="CP1573" s="19"/>
      <c r="CQ1573" s="19"/>
      <c r="CR1573" s="19"/>
      <c r="CS1573" s="19"/>
      <c r="CT1573" s="19"/>
    </row>
    <row r="1574" spans="1:98" ht="15">
      <c r="A1574" s="2"/>
      <c r="B1574" s="19"/>
      <c r="C1574" s="19"/>
      <c r="D1574" s="19"/>
      <c r="E1574" s="19"/>
      <c r="F1574" s="19"/>
      <c r="G1574" s="19"/>
      <c r="H1574" s="19"/>
      <c r="I1574" s="19"/>
      <c r="J1574" s="19"/>
      <c r="K1574" s="19"/>
      <c r="L1574" s="19"/>
      <c r="M1574" s="19"/>
      <c r="N1574" s="19"/>
      <c r="O1574" s="19"/>
      <c r="P1574" s="19"/>
      <c r="Q1574" s="19"/>
      <c r="R1574" s="19"/>
      <c r="S1574" s="19"/>
      <c r="T1574" s="19"/>
      <c r="U1574" s="19"/>
      <c r="V1574" s="19"/>
      <c r="W1574" s="19"/>
      <c r="X1574" s="19"/>
      <c r="Y1574" s="19"/>
      <c r="Z1574" s="19"/>
      <c r="AA1574" s="19"/>
      <c r="AB1574" s="19"/>
      <c r="AC1574" s="19"/>
      <c r="AD1574" s="19"/>
      <c r="AE1574" s="19"/>
      <c r="AF1574" s="19"/>
      <c r="AG1574" s="19"/>
      <c r="AH1574" s="19"/>
      <c r="AI1574" s="19"/>
      <c r="AJ1574" s="19"/>
      <c r="AK1574" s="19"/>
      <c r="AL1574" s="19"/>
      <c r="AM1574" s="19"/>
      <c r="AN1574" s="19"/>
      <c r="AO1574" s="19"/>
      <c r="AP1574" s="19"/>
      <c r="AQ1574" s="19"/>
      <c r="AR1574" s="19"/>
      <c r="AS1574" s="19"/>
      <c r="AT1574" s="19"/>
      <c r="AU1574" s="19"/>
      <c r="AV1574" s="19"/>
      <c r="AW1574" s="19"/>
      <c r="AX1574" s="19"/>
      <c r="AY1574" s="19"/>
      <c r="AZ1574" s="19"/>
      <c r="BA1574" s="19"/>
      <c r="BB1574" s="19"/>
      <c r="BC1574" s="19"/>
      <c r="BD1574" s="19"/>
      <c r="BE1574" s="19"/>
      <c r="BF1574" s="19"/>
      <c r="BG1574" s="19"/>
      <c r="BH1574" s="19"/>
      <c r="BI1574" s="19"/>
      <c r="BJ1574" s="19"/>
      <c r="BK1574" s="19"/>
      <c r="BL1574" s="19"/>
      <c r="BM1574" s="19"/>
      <c r="BN1574" s="19"/>
      <c r="BO1574" s="19"/>
      <c r="BP1574" s="19"/>
      <c r="BQ1574" s="19"/>
      <c r="BR1574" s="19"/>
      <c r="BS1574" s="19"/>
      <c r="BT1574" s="19"/>
      <c r="BU1574" s="19"/>
      <c r="BV1574" s="19"/>
      <c r="BW1574" s="19"/>
      <c r="BX1574" s="19"/>
      <c r="BY1574" s="19"/>
      <c r="BZ1574" s="19"/>
      <c r="CA1574" s="19"/>
      <c r="CB1574" s="19"/>
      <c r="CC1574" s="19"/>
      <c r="CD1574" s="19"/>
      <c r="CE1574" s="19"/>
      <c r="CF1574" s="19"/>
      <c r="CG1574" s="19"/>
      <c r="CH1574" s="19"/>
      <c r="CI1574" s="19"/>
      <c r="CJ1574" s="19"/>
      <c r="CK1574" s="19"/>
      <c r="CL1574" s="19"/>
      <c r="CM1574" s="19"/>
      <c r="CN1574" s="19"/>
      <c r="CO1574" s="19"/>
      <c r="CP1574" s="19"/>
      <c r="CQ1574" s="19"/>
      <c r="CR1574" s="19"/>
      <c r="CS1574" s="19"/>
      <c r="CT1574" s="19"/>
    </row>
    <row r="1575" spans="1:98" ht="15">
      <c r="A1575" s="2"/>
      <c r="B1575" s="19"/>
      <c r="C1575" s="19"/>
      <c r="D1575" s="19"/>
      <c r="E1575" s="19"/>
      <c r="F1575" s="19"/>
      <c r="G1575" s="19"/>
      <c r="H1575" s="19"/>
      <c r="I1575" s="19"/>
      <c r="J1575" s="19"/>
      <c r="K1575" s="19"/>
      <c r="L1575" s="19"/>
      <c r="M1575" s="19"/>
      <c r="N1575" s="19"/>
      <c r="O1575" s="19"/>
      <c r="P1575" s="19"/>
      <c r="Q1575" s="19"/>
      <c r="R1575" s="19"/>
      <c r="S1575" s="19"/>
      <c r="T1575" s="19"/>
      <c r="U1575" s="19"/>
      <c r="V1575" s="19"/>
      <c r="W1575" s="19"/>
      <c r="X1575" s="19"/>
      <c r="Y1575" s="19"/>
      <c r="Z1575" s="19"/>
      <c r="AA1575" s="19"/>
      <c r="AB1575" s="19"/>
      <c r="AC1575" s="19"/>
      <c r="AD1575" s="19"/>
      <c r="AE1575" s="19"/>
      <c r="AF1575" s="19"/>
      <c r="AG1575" s="19"/>
      <c r="AH1575" s="19"/>
      <c r="AI1575" s="19"/>
      <c r="AJ1575" s="19"/>
      <c r="AK1575" s="19"/>
      <c r="AL1575" s="19"/>
      <c r="AM1575" s="19"/>
      <c r="AN1575" s="19"/>
      <c r="AO1575" s="19"/>
      <c r="AP1575" s="19"/>
      <c r="AQ1575" s="19"/>
      <c r="AR1575" s="19"/>
      <c r="AS1575" s="19"/>
      <c r="AT1575" s="19"/>
      <c r="AU1575" s="19"/>
      <c r="AV1575" s="19"/>
      <c r="AW1575" s="19"/>
      <c r="AX1575" s="19"/>
      <c r="AY1575" s="19"/>
      <c r="AZ1575" s="19"/>
      <c r="BA1575" s="19"/>
      <c r="BB1575" s="19"/>
      <c r="BC1575" s="19"/>
      <c r="BD1575" s="19"/>
      <c r="BE1575" s="19"/>
      <c r="BF1575" s="19"/>
      <c r="BG1575" s="19"/>
      <c r="BH1575" s="19"/>
      <c r="BI1575" s="19"/>
      <c r="BJ1575" s="19"/>
      <c r="BK1575" s="19"/>
      <c r="BL1575" s="19"/>
      <c r="BM1575" s="19"/>
      <c r="BN1575" s="19"/>
      <c r="BO1575" s="19"/>
      <c r="BP1575" s="19"/>
      <c r="BQ1575" s="19"/>
      <c r="BR1575" s="19"/>
      <c r="BS1575" s="19"/>
      <c r="BT1575" s="19"/>
      <c r="BU1575" s="19"/>
      <c r="BV1575" s="19"/>
      <c r="BW1575" s="19"/>
      <c r="BX1575" s="19"/>
      <c r="BY1575" s="19"/>
      <c r="BZ1575" s="19"/>
      <c r="CA1575" s="19"/>
      <c r="CB1575" s="19"/>
      <c r="CC1575" s="19"/>
      <c r="CD1575" s="19"/>
      <c r="CE1575" s="19"/>
      <c r="CF1575" s="19"/>
      <c r="CG1575" s="19"/>
      <c r="CH1575" s="19"/>
      <c r="CI1575" s="19"/>
      <c r="CJ1575" s="19"/>
      <c r="CK1575" s="19"/>
      <c r="CL1575" s="19"/>
      <c r="CM1575" s="19"/>
      <c r="CN1575" s="19"/>
      <c r="CO1575" s="19"/>
      <c r="CP1575" s="19"/>
      <c r="CQ1575" s="19"/>
      <c r="CR1575" s="19"/>
      <c r="CS1575" s="19"/>
      <c r="CT1575" s="19"/>
    </row>
    <row r="1576" spans="1:98" ht="15">
      <c r="A1576" s="2"/>
      <c r="B1576" s="19"/>
      <c r="C1576" s="19"/>
      <c r="D1576" s="19"/>
      <c r="E1576" s="19"/>
      <c r="F1576" s="19"/>
      <c r="G1576" s="19"/>
      <c r="H1576" s="19"/>
      <c r="I1576" s="19"/>
      <c r="J1576" s="19"/>
      <c r="K1576" s="19"/>
      <c r="L1576" s="19"/>
      <c r="M1576" s="19"/>
      <c r="N1576" s="19"/>
      <c r="O1576" s="19"/>
      <c r="P1576" s="19"/>
      <c r="Q1576" s="19"/>
      <c r="R1576" s="19"/>
      <c r="S1576" s="19"/>
      <c r="T1576" s="19"/>
      <c r="U1576" s="19"/>
      <c r="V1576" s="19"/>
      <c r="W1576" s="19"/>
      <c r="X1576" s="19"/>
      <c r="Y1576" s="19"/>
      <c r="Z1576" s="19"/>
      <c r="AA1576" s="19"/>
      <c r="AB1576" s="19"/>
      <c r="AC1576" s="19"/>
      <c r="AD1576" s="19"/>
      <c r="AE1576" s="19"/>
      <c r="AF1576" s="19"/>
      <c r="AG1576" s="19"/>
      <c r="AH1576" s="19"/>
      <c r="AI1576" s="19"/>
      <c r="AJ1576" s="19"/>
      <c r="AK1576" s="19"/>
      <c r="AL1576" s="19"/>
      <c r="AM1576" s="19"/>
      <c r="AN1576" s="19"/>
      <c r="AO1576" s="19"/>
      <c r="AP1576" s="19"/>
      <c r="AQ1576" s="19"/>
      <c r="AR1576" s="19"/>
      <c r="AS1576" s="19"/>
      <c r="AT1576" s="19"/>
      <c r="AU1576" s="19"/>
      <c r="AV1576" s="19"/>
      <c r="AW1576" s="19"/>
      <c r="AX1576" s="19"/>
      <c r="AY1576" s="19"/>
      <c r="AZ1576" s="19"/>
      <c r="BA1576" s="19"/>
      <c r="BB1576" s="19"/>
      <c r="BC1576" s="19"/>
      <c r="BD1576" s="19"/>
      <c r="BE1576" s="19"/>
      <c r="BF1576" s="19"/>
      <c r="BG1576" s="19"/>
      <c r="BH1576" s="19"/>
      <c r="BI1576" s="19"/>
      <c r="BJ1576" s="19"/>
      <c r="BK1576" s="19"/>
      <c r="BL1576" s="19"/>
      <c r="BM1576" s="19"/>
      <c r="BN1576" s="19"/>
      <c r="BO1576" s="19"/>
      <c r="BP1576" s="19"/>
      <c r="BQ1576" s="19"/>
      <c r="BR1576" s="19"/>
      <c r="BS1576" s="19"/>
      <c r="BT1576" s="19"/>
      <c r="BU1576" s="19"/>
      <c r="BV1576" s="19"/>
      <c r="BW1576" s="19"/>
      <c r="BX1576" s="19"/>
      <c r="BY1576" s="19"/>
      <c r="BZ1576" s="19"/>
      <c r="CA1576" s="19"/>
      <c r="CB1576" s="19"/>
      <c r="CC1576" s="19"/>
      <c r="CD1576" s="19"/>
      <c r="CE1576" s="19"/>
      <c r="CF1576" s="19"/>
      <c r="CG1576" s="19"/>
      <c r="CH1576" s="19"/>
      <c r="CI1576" s="19"/>
      <c r="CJ1576" s="19"/>
      <c r="CK1576" s="19"/>
      <c r="CL1576" s="19"/>
      <c r="CM1576" s="19"/>
      <c r="CN1576" s="19"/>
      <c r="CO1576" s="19"/>
      <c r="CP1576" s="19"/>
      <c r="CQ1576" s="19"/>
      <c r="CR1576" s="19"/>
      <c r="CS1576" s="19"/>
      <c r="CT1576" s="19"/>
    </row>
    <row r="1577" spans="1:98" ht="15">
      <c r="A1577" s="2"/>
      <c r="B1577" s="19"/>
      <c r="C1577" s="19"/>
      <c r="D1577" s="19"/>
      <c r="E1577" s="19"/>
      <c r="F1577" s="19"/>
      <c r="G1577" s="19"/>
      <c r="H1577" s="19"/>
      <c r="I1577" s="19"/>
      <c r="J1577" s="19"/>
      <c r="K1577" s="19"/>
      <c r="L1577" s="19"/>
      <c r="M1577" s="19"/>
      <c r="N1577" s="19"/>
      <c r="O1577" s="19"/>
      <c r="P1577" s="19"/>
      <c r="Q1577" s="19"/>
      <c r="R1577" s="19"/>
      <c r="S1577" s="19"/>
      <c r="T1577" s="19"/>
      <c r="U1577" s="19"/>
      <c r="V1577" s="19"/>
      <c r="W1577" s="19"/>
      <c r="X1577" s="19"/>
      <c r="Y1577" s="19"/>
      <c r="Z1577" s="19"/>
      <c r="AA1577" s="19"/>
      <c r="AB1577" s="19"/>
      <c r="AC1577" s="19"/>
      <c r="AD1577" s="19"/>
      <c r="AE1577" s="19"/>
      <c r="AF1577" s="19"/>
      <c r="AG1577" s="19"/>
      <c r="AH1577" s="19"/>
      <c r="AI1577" s="19"/>
      <c r="AJ1577" s="19"/>
      <c r="AK1577" s="19"/>
      <c r="AL1577" s="19"/>
      <c r="AM1577" s="19"/>
      <c r="AN1577" s="19"/>
      <c r="AO1577" s="19"/>
      <c r="AP1577" s="19"/>
      <c r="AQ1577" s="19"/>
      <c r="AR1577" s="19"/>
      <c r="AS1577" s="19"/>
      <c r="AT1577" s="19"/>
      <c r="AU1577" s="19"/>
      <c r="AV1577" s="19"/>
      <c r="AW1577" s="19"/>
      <c r="AX1577" s="19"/>
      <c r="AY1577" s="19"/>
      <c r="AZ1577" s="19"/>
      <c r="BA1577" s="19"/>
      <c r="BB1577" s="19"/>
      <c r="BC1577" s="19"/>
      <c r="BD1577" s="19"/>
      <c r="BE1577" s="19"/>
      <c r="BF1577" s="19"/>
      <c r="BG1577" s="19"/>
      <c r="BH1577" s="19"/>
      <c r="BI1577" s="19"/>
      <c r="BJ1577" s="19"/>
      <c r="BK1577" s="19"/>
      <c r="BL1577" s="19"/>
      <c r="BM1577" s="19"/>
      <c r="BN1577" s="19"/>
      <c r="BO1577" s="19"/>
      <c r="BP1577" s="19"/>
      <c r="BQ1577" s="19"/>
      <c r="BR1577" s="19"/>
      <c r="BS1577" s="19"/>
      <c r="BT1577" s="19"/>
      <c r="BU1577" s="19"/>
      <c r="BV1577" s="19"/>
      <c r="BW1577" s="19"/>
      <c r="BX1577" s="19"/>
      <c r="BY1577" s="19"/>
      <c r="BZ1577" s="19"/>
      <c r="CA1577" s="19"/>
      <c r="CB1577" s="19"/>
      <c r="CC1577" s="19"/>
      <c r="CD1577" s="19"/>
      <c r="CE1577" s="19"/>
      <c r="CF1577" s="19"/>
      <c r="CG1577" s="19"/>
      <c r="CH1577" s="19"/>
      <c r="CI1577" s="19"/>
      <c r="CJ1577" s="19"/>
      <c r="CK1577" s="19"/>
      <c r="CL1577" s="19"/>
      <c r="CM1577" s="19"/>
      <c r="CN1577" s="19"/>
      <c r="CO1577" s="19"/>
      <c r="CP1577" s="19"/>
      <c r="CQ1577" s="19"/>
      <c r="CR1577" s="19"/>
      <c r="CS1577" s="19"/>
      <c r="CT1577" s="19"/>
    </row>
    <row r="1578" spans="1:98" ht="15">
      <c r="A1578" s="2"/>
      <c r="B1578" s="19"/>
      <c r="C1578" s="19"/>
      <c r="D1578" s="19"/>
      <c r="E1578" s="19"/>
      <c r="F1578" s="19"/>
      <c r="G1578" s="19"/>
      <c r="H1578" s="19"/>
      <c r="I1578" s="19"/>
      <c r="J1578" s="19"/>
      <c r="K1578" s="19"/>
      <c r="L1578" s="19"/>
      <c r="M1578" s="19"/>
      <c r="N1578" s="19"/>
      <c r="O1578" s="19"/>
      <c r="P1578" s="19"/>
      <c r="Q1578" s="19"/>
      <c r="R1578" s="19"/>
      <c r="S1578" s="19"/>
      <c r="T1578" s="19"/>
      <c r="U1578" s="19"/>
      <c r="V1578" s="19"/>
      <c r="W1578" s="19"/>
      <c r="X1578" s="19"/>
      <c r="Y1578" s="19"/>
      <c r="Z1578" s="19"/>
      <c r="AA1578" s="19"/>
      <c r="AB1578" s="19"/>
      <c r="AC1578" s="19"/>
      <c r="AD1578" s="19"/>
      <c r="AE1578" s="19"/>
      <c r="AF1578" s="19"/>
      <c r="AG1578" s="19"/>
      <c r="AH1578" s="19"/>
      <c r="AI1578" s="19"/>
      <c r="AJ1578" s="19"/>
      <c r="AK1578" s="19"/>
      <c r="AL1578" s="19"/>
      <c r="AM1578" s="19"/>
      <c r="AN1578" s="19"/>
      <c r="AO1578" s="19"/>
      <c r="AP1578" s="19"/>
      <c r="AQ1578" s="19"/>
      <c r="AR1578" s="19"/>
      <c r="AS1578" s="19"/>
      <c r="AT1578" s="19"/>
      <c r="AU1578" s="19"/>
      <c r="AV1578" s="19"/>
      <c r="AW1578" s="19"/>
      <c r="AX1578" s="19"/>
      <c r="AY1578" s="19"/>
      <c r="AZ1578" s="19"/>
      <c r="BA1578" s="19"/>
      <c r="BB1578" s="19"/>
      <c r="BC1578" s="19"/>
      <c r="BD1578" s="19"/>
      <c r="BE1578" s="19"/>
      <c r="BF1578" s="19"/>
      <c r="BG1578" s="19"/>
      <c r="BH1578" s="19"/>
      <c r="BI1578" s="19"/>
      <c r="BJ1578" s="19"/>
      <c r="BK1578" s="19"/>
      <c r="BL1578" s="19"/>
      <c r="BM1578" s="19"/>
      <c r="BN1578" s="19"/>
      <c r="BO1578" s="19"/>
      <c r="BP1578" s="19"/>
      <c r="BQ1578" s="19"/>
      <c r="BR1578" s="19"/>
      <c r="BS1578" s="19"/>
      <c r="BT1578" s="19"/>
      <c r="BU1578" s="19"/>
      <c r="BV1578" s="19"/>
      <c r="BW1578" s="19"/>
      <c r="BX1578" s="19"/>
      <c r="BY1578" s="19"/>
      <c r="BZ1578" s="19"/>
      <c r="CA1578" s="19"/>
      <c r="CB1578" s="19"/>
      <c r="CC1578" s="19"/>
      <c r="CD1578" s="19"/>
      <c r="CE1578" s="19"/>
      <c r="CF1578" s="19"/>
      <c r="CG1578" s="19"/>
      <c r="CH1578" s="19"/>
      <c r="CI1578" s="19"/>
      <c r="CJ1578" s="19"/>
      <c r="CK1578" s="19"/>
      <c r="CL1578" s="19"/>
      <c r="CM1578" s="19"/>
      <c r="CN1578" s="19"/>
      <c r="CO1578" s="19"/>
      <c r="CP1578" s="19"/>
      <c r="CQ1578" s="19"/>
      <c r="CR1578" s="19"/>
      <c r="CS1578" s="19"/>
      <c r="CT1578" s="19"/>
    </row>
    <row r="1579" spans="1:98" ht="15">
      <c r="A1579" s="2"/>
      <c r="B1579" s="19"/>
      <c r="C1579" s="19"/>
      <c r="D1579" s="19"/>
      <c r="E1579" s="19"/>
      <c r="F1579" s="19"/>
      <c r="G1579" s="19"/>
      <c r="H1579" s="19"/>
      <c r="I1579" s="19"/>
      <c r="J1579" s="19"/>
      <c r="K1579" s="19"/>
      <c r="L1579" s="19"/>
      <c r="M1579" s="19"/>
      <c r="N1579" s="19"/>
      <c r="O1579" s="19"/>
      <c r="P1579" s="19"/>
      <c r="Q1579" s="19"/>
      <c r="R1579" s="19"/>
      <c r="S1579" s="19"/>
      <c r="T1579" s="19"/>
      <c r="U1579" s="19"/>
      <c r="V1579" s="19"/>
      <c r="W1579" s="19"/>
      <c r="X1579" s="19"/>
      <c r="Y1579" s="19"/>
      <c r="Z1579" s="19"/>
      <c r="AA1579" s="19"/>
      <c r="AB1579" s="19"/>
      <c r="AC1579" s="19"/>
      <c r="AD1579" s="19"/>
      <c r="AE1579" s="19"/>
      <c r="AF1579" s="19"/>
      <c r="AG1579" s="19"/>
      <c r="AH1579" s="19"/>
      <c r="AI1579" s="19"/>
      <c r="AJ1579" s="19"/>
      <c r="AK1579" s="19"/>
      <c r="AL1579" s="19"/>
      <c r="AM1579" s="19"/>
      <c r="AN1579" s="19"/>
      <c r="AO1579" s="19"/>
      <c r="AP1579" s="19"/>
      <c r="AQ1579" s="19"/>
      <c r="AR1579" s="19"/>
      <c r="AS1579" s="19"/>
      <c r="AT1579" s="19"/>
      <c r="AU1579" s="19"/>
      <c r="AV1579" s="19"/>
      <c r="AW1579" s="19"/>
      <c r="AX1579" s="19"/>
      <c r="AY1579" s="19"/>
      <c r="AZ1579" s="19"/>
      <c r="BA1579" s="19"/>
      <c r="BB1579" s="19"/>
      <c r="BC1579" s="19"/>
      <c r="BD1579" s="19"/>
      <c r="BE1579" s="19"/>
      <c r="BF1579" s="19"/>
      <c r="BG1579" s="19"/>
      <c r="BH1579" s="19"/>
      <c r="BI1579" s="19"/>
      <c r="BJ1579" s="19"/>
      <c r="BK1579" s="19"/>
      <c r="BL1579" s="19"/>
      <c r="BM1579" s="19"/>
      <c r="BN1579" s="19"/>
      <c r="BO1579" s="19"/>
      <c r="BP1579" s="19"/>
      <c r="BQ1579" s="19"/>
      <c r="BR1579" s="19"/>
      <c r="BS1579" s="19"/>
      <c r="BT1579" s="19"/>
      <c r="BU1579" s="19"/>
      <c r="BV1579" s="19"/>
      <c r="BW1579" s="19"/>
      <c r="BX1579" s="19"/>
      <c r="BY1579" s="19"/>
      <c r="BZ1579" s="19"/>
      <c r="CA1579" s="19"/>
      <c r="CB1579" s="19"/>
      <c r="CC1579" s="19"/>
      <c r="CD1579" s="19"/>
      <c r="CE1579" s="19"/>
      <c r="CF1579" s="19"/>
      <c r="CG1579" s="19"/>
      <c r="CH1579" s="19"/>
      <c r="CI1579" s="19"/>
      <c r="CJ1579" s="19"/>
      <c r="CK1579" s="19"/>
      <c r="CL1579" s="19"/>
      <c r="CM1579" s="19"/>
      <c r="CN1579" s="19"/>
      <c r="CO1579" s="19"/>
      <c r="CP1579" s="19"/>
      <c r="CQ1579" s="19"/>
      <c r="CR1579" s="19"/>
      <c r="CS1579" s="19"/>
      <c r="CT1579" s="19"/>
    </row>
    <row r="1580" spans="1:98" ht="15">
      <c r="A1580" s="2"/>
      <c r="B1580" s="19"/>
      <c r="C1580" s="19"/>
      <c r="D1580" s="19"/>
      <c r="E1580" s="19"/>
      <c r="F1580" s="19"/>
      <c r="G1580" s="19"/>
      <c r="H1580" s="19"/>
      <c r="I1580" s="19"/>
      <c r="J1580" s="19"/>
      <c r="K1580" s="19"/>
      <c r="L1580" s="19"/>
      <c r="M1580" s="19"/>
      <c r="N1580" s="19"/>
      <c r="O1580" s="19"/>
      <c r="P1580" s="19"/>
      <c r="Q1580" s="19"/>
      <c r="R1580" s="19"/>
      <c r="S1580" s="19"/>
      <c r="T1580" s="19"/>
      <c r="U1580" s="19"/>
      <c r="V1580" s="19"/>
      <c r="W1580" s="19"/>
      <c r="X1580" s="19"/>
      <c r="Y1580" s="19"/>
      <c r="Z1580" s="19"/>
      <c r="AA1580" s="19"/>
      <c r="AB1580" s="19"/>
      <c r="AC1580" s="19"/>
      <c r="AD1580" s="19"/>
      <c r="AE1580" s="19"/>
      <c r="AF1580" s="19"/>
      <c r="AG1580" s="19"/>
      <c r="AH1580" s="19"/>
      <c r="AI1580" s="19"/>
      <c r="AJ1580" s="19"/>
      <c r="AK1580" s="19"/>
      <c r="AL1580" s="19"/>
      <c r="AM1580" s="19"/>
      <c r="AN1580" s="19"/>
      <c r="AO1580" s="19"/>
      <c r="AP1580" s="19"/>
      <c r="AQ1580" s="19"/>
      <c r="AR1580" s="19"/>
      <c r="AS1580" s="19"/>
      <c r="AT1580" s="19"/>
      <c r="AU1580" s="19"/>
      <c r="AV1580" s="19"/>
      <c r="AW1580" s="19"/>
      <c r="AX1580" s="19"/>
      <c r="AY1580" s="19"/>
      <c r="AZ1580" s="19"/>
      <c r="BA1580" s="19"/>
      <c r="BB1580" s="19"/>
      <c r="BC1580" s="19"/>
      <c r="BD1580" s="19"/>
      <c r="BE1580" s="19"/>
      <c r="BF1580" s="19"/>
      <c r="BG1580" s="19"/>
      <c r="BH1580" s="19"/>
      <c r="BI1580" s="19"/>
      <c r="BJ1580" s="19"/>
      <c r="BK1580" s="19"/>
      <c r="BL1580" s="19"/>
      <c r="BM1580" s="19"/>
      <c r="BN1580" s="19"/>
      <c r="BO1580" s="19"/>
      <c r="BP1580" s="19"/>
      <c r="BQ1580" s="19"/>
      <c r="BR1580" s="19"/>
      <c r="BS1580" s="19"/>
      <c r="BT1580" s="19"/>
      <c r="BU1580" s="19"/>
      <c r="BV1580" s="19"/>
      <c r="BW1580" s="19"/>
      <c r="BX1580" s="19"/>
      <c r="BY1580" s="19"/>
      <c r="BZ1580" s="19"/>
      <c r="CA1580" s="19"/>
      <c r="CB1580" s="19"/>
      <c r="CC1580" s="19"/>
      <c r="CD1580" s="19"/>
      <c r="CE1580" s="19"/>
      <c r="CF1580" s="19"/>
      <c r="CG1580" s="19"/>
      <c r="CH1580" s="19"/>
      <c r="CI1580" s="19"/>
      <c r="CJ1580" s="19"/>
      <c r="CK1580" s="19"/>
      <c r="CL1580" s="19"/>
      <c r="CM1580" s="19"/>
      <c r="CN1580" s="19"/>
      <c r="CO1580" s="19"/>
      <c r="CP1580" s="19"/>
      <c r="CQ1580" s="19"/>
      <c r="CR1580" s="19"/>
      <c r="CS1580" s="19"/>
      <c r="CT1580" s="19"/>
    </row>
    <row r="1581" spans="1:98" ht="15">
      <c r="A1581" s="2"/>
      <c r="B1581" s="19"/>
      <c r="C1581" s="19"/>
      <c r="D1581" s="19"/>
      <c r="E1581" s="19"/>
      <c r="F1581" s="19"/>
      <c r="G1581" s="19"/>
      <c r="H1581" s="19"/>
      <c r="I1581" s="19"/>
      <c r="J1581" s="19"/>
      <c r="K1581" s="19"/>
      <c r="L1581" s="19"/>
      <c r="M1581" s="19"/>
      <c r="N1581" s="19"/>
      <c r="O1581" s="19"/>
      <c r="P1581" s="19"/>
      <c r="Q1581" s="19"/>
      <c r="R1581" s="19"/>
      <c r="S1581" s="19"/>
      <c r="T1581" s="19"/>
      <c r="U1581" s="19"/>
      <c r="V1581" s="19"/>
      <c r="W1581" s="19"/>
      <c r="X1581" s="19"/>
      <c r="Y1581" s="19"/>
      <c r="Z1581" s="19"/>
      <c r="AA1581" s="19"/>
      <c r="AB1581" s="19"/>
      <c r="AC1581" s="19"/>
      <c r="AD1581" s="19"/>
      <c r="AE1581" s="19"/>
      <c r="AF1581" s="19"/>
      <c r="AG1581" s="19"/>
      <c r="AH1581" s="19"/>
      <c r="AI1581" s="19"/>
      <c r="AJ1581" s="19"/>
      <c r="AK1581" s="19"/>
      <c r="AL1581" s="19"/>
      <c r="AM1581" s="19"/>
      <c r="AN1581" s="19"/>
      <c r="AO1581" s="19"/>
      <c r="AP1581" s="19"/>
      <c r="AQ1581" s="19"/>
      <c r="AR1581" s="19"/>
      <c r="AS1581" s="19"/>
      <c r="AT1581" s="19"/>
      <c r="AU1581" s="19"/>
      <c r="AV1581" s="19"/>
      <c r="AW1581" s="19"/>
      <c r="AX1581" s="19"/>
      <c r="AY1581" s="19"/>
      <c r="AZ1581" s="19"/>
      <c r="BA1581" s="19"/>
      <c r="BB1581" s="19"/>
      <c r="BC1581" s="19"/>
      <c r="BD1581" s="19"/>
      <c r="BE1581" s="19"/>
      <c r="BF1581" s="19"/>
      <c r="BG1581" s="19"/>
      <c r="BH1581" s="19"/>
      <c r="BI1581" s="19"/>
      <c r="BJ1581" s="19"/>
      <c r="BK1581" s="19"/>
      <c r="BL1581" s="19"/>
      <c r="BM1581" s="19"/>
      <c r="BN1581" s="19"/>
      <c r="BO1581" s="19"/>
      <c r="BP1581" s="19"/>
      <c r="BQ1581" s="19"/>
      <c r="BR1581" s="19"/>
      <c r="BS1581" s="19"/>
      <c r="BT1581" s="19"/>
      <c r="BU1581" s="19"/>
      <c r="BV1581" s="19"/>
      <c r="BW1581" s="19"/>
      <c r="BX1581" s="19"/>
      <c r="BY1581" s="19"/>
      <c r="BZ1581" s="19"/>
      <c r="CA1581" s="19"/>
      <c r="CB1581" s="19"/>
      <c r="CC1581" s="19"/>
      <c r="CD1581" s="19"/>
      <c r="CE1581" s="19"/>
      <c r="CF1581" s="19"/>
      <c r="CG1581" s="19"/>
      <c r="CH1581" s="19"/>
      <c r="CI1581" s="19"/>
      <c r="CJ1581" s="19"/>
      <c r="CK1581" s="19"/>
      <c r="CL1581" s="19"/>
      <c r="CM1581" s="19"/>
      <c r="CN1581" s="19"/>
      <c r="CO1581" s="19"/>
      <c r="CP1581" s="19"/>
      <c r="CQ1581" s="19"/>
      <c r="CR1581" s="19"/>
      <c r="CS1581" s="19"/>
      <c r="CT1581" s="19"/>
    </row>
    <row r="1582" spans="1:98" ht="15">
      <c r="A1582" s="2"/>
      <c r="B1582" s="19"/>
      <c r="C1582" s="19"/>
      <c r="D1582" s="19"/>
      <c r="E1582" s="19"/>
      <c r="F1582" s="19"/>
      <c r="G1582" s="19"/>
      <c r="H1582" s="19"/>
      <c r="I1582" s="19"/>
      <c r="J1582" s="19"/>
      <c r="K1582" s="19"/>
      <c r="L1582" s="19"/>
      <c r="M1582" s="19"/>
      <c r="N1582" s="19"/>
      <c r="O1582" s="19"/>
      <c r="P1582" s="19"/>
      <c r="Q1582" s="19"/>
      <c r="R1582" s="19"/>
      <c r="S1582" s="19"/>
      <c r="T1582" s="19"/>
      <c r="U1582" s="19"/>
      <c r="V1582" s="19"/>
      <c r="W1582" s="19"/>
      <c r="X1582" s="19"/>
      <c r="Y1582" s="19"/>
      <c r="Z1582" s="19"/>
      <c r="AA1582" s="19"/>
      <c r="AB1582" s="19"/>
      <c r="AC1582" s="19"/>
      <c r="AD1582" s="19"/>
      <c r="AE1582" s="19"/>
      <c r="AF1582" s="19"/>
      <c r="AG1582" s="19"/>
      <c r="AH1582" s="19"/>
      <c r="AI1582" s="19"/>
      <c r="AJ1582" s="19"/>
      <c r="AK1582" s="19"/>
      <c r="AL1582" s="19"/>
      <c r="AM1582" s="19"/>
      <c r="AN1582" s="19"/>
      <c r="AO1582" s="19"/>
      <c r="AP1582" s="19"/>
      <c r="AQ1582" s="19"/>
      <c r="AR1582" s="19"/>
      <c r="AS1582" s="19"/>
      <c r="AT1582" s="19"/>
      <c r="AU1582" s="19"/>
      <c r="AV1582" s="19"/>
      <c r="AW1582" s="19"/>
      <c r="AX1582" s="19"/>
      <c r="AY1582" s="19"/>
      <c r="AZ1582" s="19"/>
      <c r="BA1582" s="19"/>
      <c r="BB1582" s="19"/>
      <c r="BC1582" s="19"/>
      <c r="BD1582" s="19"/>
      <c r="BE1582" s="19"/>
      <c r="BF1582" s="19"/>
      <c r="BG1582" s="19"/>
      <c r="BH1582" s="19"/>
      <c r="BI1582" s="19"/>
      <c r="BJ1582" s="19"/>
      <c r="BK1582" s="19"/>
      <c r="BL1582" s="19"/>
      <c r="BM1582" s="19"/>
      <c r="BN1582" s="19"/>
      <c r="BO1582" s="19"/>
      <c r="BP1582" s="19"/>
      <c r="BQ1582" s="19"/>
      <c r="BR1582" s="19"/>
      <c r="BS1582" s="19"/>
      <c r="BT1582" s="19"/>
      <c r="BU1582" s="19"/>
      <c r="BV1582" s="19"/>
      <c r="BW1582" s="19"/>
      <c r="BX1582" s="19"/>
      <c r="BY1582" s="19"/>
      <c r="BZ1582" s="19"/>
      <c r="CA1582" s="19"/>
      <c r="CB1582" s="19"/>
      <c r="CC1582" s="19"/>
      <c r="CD1582" s="19"/>
      <c r="CE1582" s="19"/>
      <c r="CF1582" s="19"/>
      <c r="CG1582" s="19"/>
      <c r="CH1582" s="19"/>
      <c r="CI1582" s="19"/>
      <c r="CJ1582" s="19"/>
      <c r="CK1582" s="19"/>
      <c r="CL1582" s="19"/>
      <c r="CM1582" s="19"/>
      <c r="CN1582" s="19"/>
      <c r="CO1582" s="19"/>
      <c r="CP1582" s="19"/>
      <c r="CQ1582" s="19"/>
      <c r="CR1582" s="19"/>
      <c r="CS1582" s="19"/>
      <c r="CT1582" s="19"/>
    </row>
    <row r="1583" spans="1:98" ht="15">
      <c r="A1583" s="2"/>
      <c r="B1583" s="19"/>
      <c r="C1583" s="19"/>
      <c r="D1583" s="19"/>
      <c r="E1583" s="19"/>
      <c r="F1583" s="19"/>
      <c r="G1583" s="19"/>
      <c r="H1583" s="19"/>
      <c r="I1583" s="19"/>
      <c r="J1583" s="19"/>
      <c r="K1583" s="19"/>
      <c r="L1583" s="19"/>
      <c r="M1583" s="19"/>
      <c r="N1583" s="19"/>
      <c r="O1583" s="19"/>
      <c r="P1583" s="19"/>
      <c r="Q1583" s="19"/>
      <c r="R1583" s="19"/>
      <c r="S1583" s="19"/>
      <c r="T1583" s="19"/>
      <c r="U1583" s="19"/>
      <c r="V1583" s="19"/>
      <c r="W1583" s="19"/>
      <c r="X1583" s="19"/>
      <c r="Y1583" s="19"/>
      <c r="Z1583" s="19"/>
      <c r="AA1583" s="19"/>
      <c r="AB1583" s="19"/>
      <c r="AC1583" s="19"/>
      <c r="AD1583" s="19"/>
      <c r="AE1583" s="19"/>
      <c r="AF1583" s="19"/>
      <c r="AG1583" s="19"/>
      <c r="AH1583" s="19"/>
      <c r="AI1583" s="19"/>
      <c r="AJ1583" s="19"/>
      <c r="AK1583" s="19"/>
      <c r="AL1583" s="19"/>
      <c r="AM1583" s="19"/>
      <c r="AN1583" s="19"/>
      <c r="AO1583" s="19"/>
      <c r="AP1583" s="19"/>
      <c r="AQ1583" s="19"/>
      <c r="AR1583" s="19"/>
      <c r="AS1583" s="19"/>
      <c r="AT1583" s="19"/>
      <c r="AU1583" s="19"/>
      <c r="AV1583" s="19"/>
      <c r="AW1583" s="19"/>
      <c r="AX1583" s="19"/>
      <c r="AY1583" s="19"/>
      <c r="AZ1583" s="19"/>
      <c r="BA1583" s="19"/>
      <c r="BB1583" s="19"/>
      <c r="BC1583" s="19"/>
      <c r="BD1583" s="19"/>
      <c r="BE1583" s="19"/>
      <c r="BF1583" s="19"/>
      <c r="BG1583" s="19"/>
      <c r="BH1583" s="19"/>
      <c r="BI1583" s="19"/>
      <c r="BJ1583" s="19"/>
      <c r="BK1583" s="19"/>
      <c r="BL1583" s="19"/>
      <c r="BM1583" s="19"/>
      <c r="BN1583" s="19"/>
      <c r="BO1583" s="19"/>
      <c r="BP1583" s="19"/>
      <c r="BQ1583" s="19"/>
      <c r="BR1583" s="19"/>
      <c r="BS1583" s="19"/>
      <c r="BT1583" s="19"/>
      <c r="BU1583" s="19"/>
      <c r="BV1583" s="19"/>
      <c r="BW1583" s="19"/>
      <c r="BX1583" s="19"/>
      <c r="BY1583" s="19"/>
      <c r="BZ1583" s="19"/>
      <c r="CA1583" s="19"/>
      <c r="CB1583" s="19"/>
      <c r="CC1583" s="19"/>
      <c r="CD1583" s="19"/>
      <c r="CE1583" s="19"/>
      <c r="CF1583" s="19"/>
      <c r="CG1583" s="19"/>
      <c r="CH1583" s="19"/>
      <c r="CI1583" s="19"/>
      <c r="CJ1583" s="19"/>
      <c r="CK1583" s="19"/>
      <c r="CL1583" s="19"/>
      <c r="CM1583" s="19"/>
      <c r="CN1583" s="19"/>
      <c r="CO1583" s="19"/>
      <c r="CP1583" s="19"/>
      <c r="CQ1583" s="19"/>
      <c r="CR1583" s="19"/>
      <c r="CS1583" s="19"/>
      <c r="CT1583" s="19"/>
    </row>
    <row r="1584" spans="1:98" ht="15">
      <c r="A1584" s="2"/>
      <c r="B1584" s="19"/>
      <c r="C1584" s="19"/>
      <c r="D1584" s="19"/>
      <c r="E1584" s="19"/>
      <c r="F1584" s="19"/>
      <c r="G1584" s="19"/>
      <c r="H1584" s="19"/>
      <c r="I1584" s="19"/>
      <c r="J1584" s="19"/>
      <c r="K1584" s="19"/>
      <c r="L1584" s="19"/>
      <c r="M1584" s="19"/>
      <c r="N1584" s="19"/>
      <c r="O1584" s="19"/>
      <c r="P1584" s="19"/>
      <c r="Q1584" s="19"/>
      <c r="R1584" s="19"/>
      <c r="S1584" s="19"/>
      <c r="T1584" s="19"/>
      <c r="U1584" s="19"/>
      <c r="V1584" s="19"/>
      <c r="W1584" s="19"/>
      <c r="X1584" s="19"/>
      <c r="Y1584" s="19"/>
      <c r="Z1584" s="19"/>
      <c r="AA1584" s="19"/>
      <c r="AB1584" s="19"/>
      <c r="AC1584" s="19"/>
      <c r="AD1584" s="19"/>
      <c r="AE1584" s="19"/>
      <c r="AF1584" s="19"/>
      <c r="AG1584" s="19"/>
      <c r="AH1584" s="19"/>
      <c r="AI1584" s="19"/>
      <c r="AJ1584" s="19"/>
      <c r="AK1584" s="19"/>
      <c r="AL1584" s="19"/>
      <c r="AM1584" s="19"/>
      <c r="AN1584" s="19"/>
      <c r="AO1584" s="19"/>
      <c r="AP1584" s="19"/>
      <c r="AQ1584" s="19"/>
      <c r="AR1584" s="19"/>
      <c r="AS1584" s="19"/>
      <c r="AT1584" s="19"/>
      <c r="AU1584" s="19"/>
      <c r="AV1584" s="19"/>
      <c r="AW1584" s="19"/>
      <c r="AX1584" s="19"/>
      <c r="AY1584" s="19"/>
      <c r="AZ1584" s="19"/>
      <c r="BA1584" s="19"/>
      <c r="BB1584" s="19"/>
      <c r="BC1584" s="19"/>
      <c r="BD1584" s="19"/>
      <c r="BE1584" s="19"/>
      <c r="BF1584" s="19"/>
      <c r="BG1584" s="19"/>
      <c r="BH1584" s="19"/>
      <c r="BI1584" s="19"/>
      <c r="BJ1584" s="19"/>
      <c r="BK1584" s="19"/>
      <c r="BL1584" s="19"/>
      <c r="BM1584" s="19"/>
      <c r="BN1584" s="19"/>
      <c r="BO1584" s="19"/>
      <c r="BP1584" s="19"/>
      <c r="BQ1584" s="19"/>
      <c r="BR1584" s="19"/>
      <c r="BS1584" s="19"/>
      <c r="BT1584" s="19"/>
      <c r="BU1584" s="19"/>
      <c r="BV1584" s="19"/>
      <c r="BW1584" s="19"/>
      <c r="BX1584" s="19"/>
      <c r="BY1584" s="19"/>
      <c r="BZ1584" s="19"/>
      <c r="CA1584" s="19"/>
      <c r="CB1584" s="19"/>
      <c r="CC1584" s="19"/>
      <c r="CD1584" s="19"/>
      <c r="CE1584" s="19"/>
      <c r="CF1584" s="19"/>
      <c r="CG1584" s="19"/>
      <c r="CH1584" s="19"/>
      <c r="CI1584" s="19"/>
      <c r="CJ1584" s="19"/>
      <c r="CK1584" s="19"/>
      <c r="CL1584" s="19"/>
      <c r="CM1584" s="19"/>
      <c r="CN1584" s="19"/>
      <c r="CO1584" s="19"/>
      <c r="CP1584" s="19"/>
      <c r="CQ1584" s="19"/>
      <c r="CR1584" s="19"/>
      <c r="CS1584" s="19"/>
      <c r="CT1584" s="19"/>
    </row>
    <row r="1585" spans="1:98" ht="15">
      <c r="A1585" s="2"/>
      <c r="B1585" s="19"/>
      <c r="C1585" s="19"/>
      <c r="D1585" s="19"/>
      <c r="E1585" s="19"/>
      <c r="F1585" s="19"/>
      <c r="G1585" s="19"/>
      <c r="H1585" s="19"/>
      <c r="I1585" s="19"/>
      <c r="J1585" s="19"/>
      <c r="K1585" s="19"/>
      <c r="L1585" s="19"/>
      <c r="M1585" s="19"/>
      <c r="N1585" s="19"/>
      <c r="O1585" s="19"/>
      <c r="P1585" s="19"/>
      <c r="Q1585" s="19"/>
      <c r="R1585" s="19"/>
      <c r="S1585" s="19"/>
      <c r="T1585" s="19"/>
      <c r="U1585" s="19"/>
      <c r="V1585" s="19"/>
      <c r="W1585" s="19"/>
      <c r="X1585" s="19"/>
      <c r="Y1585" s="19"/>
      <c r="Z1585" s="19"/>
      <c r="AA1585" s="19"/>
      <c r="AB1585" s="19"/>
      <c r="AC1585" s="19"/>
      <c r="AD1585" s="19"/>
      <c r="AE1585" s="19"/>
      <c r="AF1585" s="19"/>
      <c r="AG1585" s="19"/>
      <c r="AH1585" s="19"/>
      <c r="AI1585" s="19"/>
      <c r="AJ1585" s="19"/>
      <c r="AK1585" s="19"/>
      <c r="AL1585" s="19"/>
      <c r="AM1585" s="19"/>
      <c r="AN1585" s="19"/>
      <c r="AO1585" s="19"/>
      <c r="AP1585" s="19"/>
      <c r="AQ1585" s="19"/>
      <c r="AR1585" s="19"/>
      <c r="AS1585" s="19"/>
      <c r="AT1585" s="19"/>
      <c r="AU1585" s="19"/>
      <c r="AV1585" s="19"/>
      <c r="AW1585" s="19"/>
      <c r="AX1585" s="19"/>
      <c r="AY1585" s="19"/>
      <c r="AZ1585" s="19"/>
      <c r="BA1585" s="19"/>
      <c r="BB1585" s="19"/>
      <c r="BC1585" s="19"/>
      <c r="BD1585" s="19"/>
      <c r="BE1585" s="19"/>
      <c r="BF1585" s="19"/>
      <c r="BG1585" s="19"/>
      <c r="BH1585" s="19"/>
      <c r="BI1585" s="19"/>
      <c r="BJ1585" s="19"/>
      <c r="BK1585" s="19"/>
      <c r="BL1585" s="19"/>
      <c r="BM1585" s="19"/>
      <c r="BN1585" s="19"/>
      <c r="BO1585" s="19"/>
      <c r="BP1585" s="19"/>
      <c r="BQ1585" s="19"/>
      <c r="BR1585" s="19"/>
      <c r="BS1585" s="19"/>
      <c r="BT1585" s="19"/>
      <c r="BU1585" s="19"/>
      <c r="BV1585" s="19"/>
      <c r="BW1585" s="19"/>
      <c r="BX1585" s="19"/>
      <c r="BY1585" s="19"/>
      <c r="BZ1585" s="19"/>
      <c r="CA1585" s="19"/>
      <c r="CB1585" s="19"/>
      <c r="CC1585" s="19"/>
      <c r="CD1585" s="19"/>
      <c r="CE1585" s="19"/>
      <c r="CF1585" s="19"/>
      <c r="CG1585" s="19"/>
      <c r="CH1585" s="19"/>
      <c r="CI1585" s="19"/>
      <c r="CJ1585" s="19"/>
      <c r="CK1585" s="19"/>
      <c r="CL1585" s="19"/>
      <c r="CM1585" s="19"/>
      <c r="CN1585" s="19"/>
      <c r="CO1585" s="19"/>
      <c r="CP1585" s="19"/>
      <c r="CQ1585" s="19"/>
      <c r="CR1585" s="19"/>
      <c r="CS1585" s="19"/>
      <c r="CT1585" s="19"/>
    </row>
    <row r="1586" spans="1:98" ht="15">
      <c r="A1586" s="2"/>
      <c r="B1586" s="19"/>
      <c r="C1586" s="19"/>
      <c r="D1586" s="19"/>
      <c r="E1586" s="19"/>
      <c r="F1586" s="19"/>
      <c r="G1586" s="19"/>
      <c r="H1586" s="19"/>
      <c r="I1586" s="19"/>
      <c r="J1586" s="19"/>
      <c r="K1586" s="19"/>
      <c r="L1586" s="19"/>
      <c r="M1586" s="19"/>
      <c r="N1586" s="19"/>
      <c r="O1586" s="19"/>
      <c r="P1586" s="19"/>
      <c r="Q1586" s="19"/>
      <c r="R1586" s="19"/>
      <c r="S1586" s="19"/>
      <c r="T1586" s="19"/>
      <c r="U1586" s="19"/>
      <c r="V1586" s="19"/>
      <c r="W1586" s="19"/>
      <c r="X1586" s="19"/>
      <c r="Y1586" s="19"/>
      <c r="Z1586" s="19"/>
      <c r="AA1586" s="19"/>
      <c r="AB1586" s="19"/>
      <c r="AC1586" s="19"/>
      <c r="AD1586" s="19"/>
      <c r="AE1586" s="19"/>
      <c r="AF1586" s="19"/>
      <c r="AG1586" s="19"/>
      <c r="AH1586" s="19"/>
      <c r="AI1586" s="19"/>
      <c r="AJ1586" s="19"/>
      <c r="AK1586" s="19"/>
      <c r="AL1586" s="19"/>
      <c r="AM1586" s="19"/>
      <c r="AN1586" s="19"/>
      <c r="AO1586" s="19"/>
      <c r="AP1586" s="19"/>
      <c r="AQ1586" s="19"/>
      <c r="AR1586" s="19"/>
      <c r="AS1586" s="19"/>
      <c r="AT1586" s="19"/>
      <c r="AU1586" s="19"/>
      <c r="AV1586" s="19"/>
      <c r="AW1586" s="19"/>
      <c r="AX1586" s="19"/>
      <c r="AY1586" s="19"/>
      <c r="AZ1586" s="19"/>
      <c r="BA1586" s="19"/>
      <c r="BB1586" s="19"/>
      <c r="BC1586" s="19"/>
      <c r="BD1586" s="19"/>
      <c r="BE1586" s="19"/>
      <c r="BF1586" s="19"/>
      <c r="BG1586" s="19"/>
      <c r="BH1586" s="19"/>
      <c r="BI1586" s="19"/>
      <c r="BJ1586" s="19"/>
      <c r="BK1586" s="19"/>
      <c r="BL1586" s="19"/>
      <c r="BM1586" s="19"/>
      <c r="BN1586" s="19"/>
      <c r="BO1586" s="19"/>
      <c r="BP1586" s="19"/>
      <c r="BQ1586" s="19"/>
      <c r="BR1586" s="19"/>
      <c r="BS1586" s="19"/>
      <c r="BT1586" s="19"/>
      <c r="BU1586" s="19"/>
      <c r="BV1586" s="19"/>
      <c r="BW1586" s="19"/>
      <c r="BX1586" s="19"/>
      <c r="BY1586" s="19"/>
      <c r="BZ1586" s="19"/>
      <c r="CA1586" s="19"/>
      <c r="CB1586" s="19"/>
      <c r="CC1586" s="19"/>
      <c r="CD1586" s="19"/>
      <c r="CE1586" s="19"/>
      <c r="CF1586" s="19"/>
      <c r="CG1586" s="19"/>
      <c r="CH1586" s="19"/>
      <c r="CI1586" s="19"/>
      <c r="CJ1586" s="19"/>
      <c r="CK1586" s="19"/>
      <c r="CL1586" s="19"/>
      <c r="CM1586" s="19"/>
      <c r="CN1586" s="19"/>
      <c r="CO1586" s="19"/>
      <c r="CP1586" s="19"/>
      <c r="CQ1586" s="19"/>
      <c r="CR1586" s="19"/>
      <c r="CS1586" s="19"/>
      <c r="CT1586" s="19"/>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row r="1879" spans="1:98"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row>
    <row r="1880" spans="1:98"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row>
    <row r="1881" spans="1:98"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row>
    <row r="1882" spans="1:98"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row>
    <row r="1883" spans="1:98"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row>
    <row r="1884" spans="1:98"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row>
    <row r="1885" spans="1:98"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row>
    <row r="1886" spans="1:98"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row>
    <row r="1887" spans="1:98"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row>
    <row r="1888" spans="1:98"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row>
    <row r="1889" spans="1:98"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row>
    <row r="1890" spans="1:98"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row>
    <row r="1891" spans="1:98"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row>
    <row r="1892" spans="1:98"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row>
    <row r="1893" spans="1:98"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row>
    <row r="1894" spans="1:98"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row>
    <row r="1895" spans="1:98" ht="1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row>
    <row r="1896" spans="1:98" ht="1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row>
    <row r="1897" spans="1:98" ht="1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row>
    <row r="1898" spans="1:98" ht="1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row>
    <row r="1899" spans="1:98" ht="1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c r="CP1899" s="2"/>
      <c r="CQ1899" s="2"/>
      <c r="CR1899" s="2"/>
      <c r="CS1899" s="2"/>
      <c r="CT1899" s="2"/>
    </row>
    <row r="1900" spans="1:98" ht="1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row>
    <row r="1901" spans="1:98" ht="1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row>
    <row r="1902" spans="1:98" ht="1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c r="CP1902" s="2"/>
      <c r="CQ1902" s="2"/>
      <c r="CR1902" s="2"/>
      <c r="CS1902" s="2"/>
      <c r="CT1902" s="2"/>
    </row>
    <row r="1903" spans="1:98" ht="1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c r="CK1903" s="2"/>
      <c r="CL1903" s="2"/>
      <c r="CM1903" s="2"/>
      <c r="CN1903" s="2"/>
      <c r="CO1903" s="2"/>
      <c r="CP1903" s="2"/>
      <c r="CQ1903" s="2"/>
      <c r="CR1903" s="2"/>
      <c r="CS1903" s="2"/>
      <c r="CT1903" s="2"/>
    </row>
    <row r="1904" spans="1:98" ht="1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c r="CK1904" s="2"/>
      <c r="CL1904" s="2"/>
      <c r="CM1904" s="2"/>
      <c r="CN1904" s="2"/>
      <c r="CO1904" s="2"/>
      <c r="CP1904" s="2"/>
      <c r="CQ1904" s="2"/>
      <c r="CR1904" s="2"/>
      <c r="CS1904" s="2"/>
      <c r="CT1904" s="2"/>
    </row>
    <row r="1905" spans="1:98" ht="1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row>
    <row r="1906" spans="1:98" ht="1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c r="CP1906" s="2"/>
      <c r="CQ1906" s="2"/>
      <c r="CR1906" s="2"/>
      <c r="CS1906" s="2"/>
      <c r="CT1906" s="2"/>
    </row>
    <row r="1907" spans="1:98" ht="1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c r="CK1907" s="2"/>
      <c r="CL1907" s="2"/>
      <c r="CM1907" s="2"/>
      <c r="CN1907" s="2"/>
      <c r="CO1907" s="2"/>
      <c r="CP1907" s="2"/>
      <c r="CQ1907" s="2"/>
      <c r="CR1907" s="2"/>
      <c r="CS1907" s="2"/>
      <c r="CT1907" s="2"/>
    </row>
    <row r="1908" spans="1:98" ht="15">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c r="CK1908" s="2"/>
      <c r="CL1908" s="2"/>
      <c r="CM1908" s="2"/>
      <c r="CN1908" s="2"/>
      <c r="CO1908" s="2"/>
      <c r="CP1908" s="2"/>
      <c r="CQ1908" s="2"/>
      <c r="CR1908" s="2"/>
      <c r="CS1908" s="2"/>
      <c r="CT1908" s="2"/>
    </row>
    <row r="1909" spans="1:98" ht="15">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c r="CC1909" s="2"/>
      <c r="CD1909" s="2"/>
      <c r="CE1909" s="2"/>
      <c r="CF1909" s="2"/>
      <c r="CG1909" s="2"/>
      <c r="CH1909" s="2"/>
      <c r="CI1909" s="2"/>
      <c r="CJ1909" s="2"/>
      <c r="CK1909" s="2"/>
      <c r="CL1909" s="2"/>
      <c r="CM1909" s="2"/>
      <c r="CN1909" s="2"/>
      <c r="CO1909" s="2"/>
      <c r="CP1909" s="2"/>
      <c r="CQ1909" s="2"/>
      <c r="CR1909" s="2"/>
      <c r="CS1909" s="2"/>
      <c r="CT1909" s="2"/>
    </row>
    <row r="1910" spans="1:98" ht="15">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c r="CC1910" s="2"/>
      <c r="CD1910" s="2"/>
      <c r="CE1910" s="2"/>
      <c r="CF1910" s="2"/>
      <c r="CG1910" s="2"/>
      <c r="CH1910" s="2"/>
      <c r="CI1910" s="2"/>
      <c r="CJ1910" s="2"/>
      <c r="CK1910" s="2"/>
      <c r="CL1910" s="2"/>
      <c r="CM1910" s="2"/>
      <c r="CN1910" s="2"/>
      <c r="CO1910" s="2"/>
      <c r="CP1910" s="2"/>
      <c r="CQ1910" s="2"/>
      <c r="CR1910" s="2"/>
      <c r="CS1910" s="2"/>
      <c r="CT1910" s="2"/>
    </row>
    <row r="1911" spans="1:98" ht="15">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c r="CK1911" s="2"/>
      <c r="CL1911" s="2"/>
      <c r="CM1911" s="2"/>
      <c r="CN1911" s="2"/>
      <c r="CO1911" s="2"/>
      <c r="CP1911" s="2"/>
      <c r="CQ1911" s="2"/>
      <c r="CR1911" s="2"/>
      <c r="CS1911" s="2"/>
      <c r="CT1911" s="2"/>
    </row>
    <row r="1912" spans="1:98" ht="15">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c r="CP1912" s="2"/>
      <c r="CQ1912" s="2"/>
      <c r="CR1912" s="2"/>
      <c r="CS1912" s="2"/>
      <c r="CT1912" s="2"/>
    </row>
    <row r="1913" spans="1:98" ht="15">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c r="CC1913" s="2"/>
      <c r="CD1913" s="2"/>
      <c r="CE1913" s="2"/>
      <c r="CF1913" s="2"/>
      <c r="CG1913" s="2"/>
      <c r="CH1913" s="2"/>
      <c r="CI1913" s="2"/>
      <c r="CJ1913" s="2"/>
      <c r="CK1913" s="2"/>
      <c r="CL1913" s="2"/>
      <c r="CM1913" s="2"/>
      <c r="CN1913" s="2"/>
      <c r="CO1913" s="2"/>
      <c r="CP1913" s="2"/>
      <c r="CQ1913" s="2"/>
      <c r="CR1913" s="2"/>
      <c r="CS1913" s="2"/>
      <c r="CT1913" s="2"/>
    </row>
  </sheetData>
  <mergeCells count="24">
    <mergeCell ref="B133:M133"/>
    <mergeCell ref="A10:M10"/>
    <mergeCell ref="B122:M122"/>
    <mergeCell ref="B14:M14"/>
    <mergeCell ref="B16:M16"/>
    <mergeCell ref="B69:M69"/>
    <mergeCell ref="K41:M41"/>
    <mergeCell ref="B21:M21"/>
    <mergeCell ref="B29:M29"/>
    <mergeCell ref="B23:M23"/>
    <mergeCell ref="B31:M31"/>
    <mergeCell ref="A1:M1"/>
    <mergeCell ref="A2:M2"/>
    <mergeCell ref="A3:M3"/>
    <mergeCell ref="A5:M5"/>
    <mergeCell ref="B132:M132"/>
    <mergeCell ref="B33:M33"/>
    <mergeCell ref="B52:M52"/>
    <mergeCell ref="G41:I41"/>
    <mergeCell ref="B93:M93"/>
    <mergeCell ref="B88:M88"/>
    <mergeCell ref="B57:M57"/>
    <mergeCell ref="B59:M59"/>
    <mergeCell ref="B86:M86"/>
  </mergeCells>
  <printOptions/>
  <pageMargins left="0.75" right="0.4" top="0.7" bottom="0.7" header="0.5" footer="0.3"/>
  <pageSetup fitToHeight="5" horizontalDpi="600" verticalDpi="600" orientation="portrait" paperSize="9" scale="88" r:id="rId1"/>
  <headerFooter alignWithMargins="0">
    <oddFooter>&amp;C&amp;"Times New Roman,Regular"Page &amp;P of &amp;N</oddFooter>
  </headerFooter>
  <rowBreaks count="2" manualBreakCount="2">
    <brk id="81" max="255" man="1"/>
    <brk id="124" max="255" man="1"/>
  </rowBreaks>
</worksheet>
</file>

<file path=xl/worksheets/sheet6.xml><?xml version="1.0" encoding="utf-8"?>
<worksheet xmlns="http://schemas.openxmlformats.org/spreadsheetml/2006/main" xmlns:r="http://schemas.openxmlformats.org/officeDocument/2006/relationships">
  <dimension ref="A1:CV1894"/>
  <sheetViews>
    <sheetView workbookViewId="0" topLeftCell="A116">
      <selection activeCell="E126" sqref="E126"/>
    </sheetView>
  </sheetViews>
  <sheetFormatPr defaultColWidth="9.140625" defaultRowHeight="12.75"/>
  <cols>
    <col min="1" max="1" width="3.57421875" style="0" customWidth="1"/>
    <col min="2" max="2" width="26.8515625" style="0" customWidth="1"/>
    <col min="3" max="3" width="9.7109375" style="0" customWidth="1"/>
    <col min="4" max="4" width="1.57421875" style="0" customWidth="1"/>
    <col min="5" max="5" width="11.140625" style="0" customWidth="1"/>
    <col min="6" max="6" width="1.57421875" style="0" customWidth="1"/>
    <col min="7" max="7" width="11.8515625" style="0" customWidth="1"/>
    <col min="8" max="8" width="1.57421875" style="0" customWidth="1"/>
    <col min="9" max="9" width="12.00390625" style="0" customWidth="1"/>
    <col min="10" max="10" width="1.28515625" style="0" customWidth="1"/>
    <col min="11" max="11" width="9.7109375" style="0" customWidth="1"/>
    <col min="12" max="12" width="0.85546875" style="0" customWidth="1"/>
    <col min="13" max="13" width="4.421875" style="0" customWidth="1"/>
    <col min="14" max="14" width="1.1484375" style="0" customWidth="1"/>
    <col min="15" max="15" width="13.421875" style="0" bestFit="1" customWidth="1"/>
    <col min="16" max="16" width="10.28125" style="0" customWidth="1"/>
    <col min="17" max="17" width="1.57421875" style="0" customWidth="1"/>
    <col min="18" max="18" width="10.57421875" style="0" customWidth="1"/>
    <col min="19" max="19" width="2.00390625" style="0" customWidth="1"/>
    <col min="20" max="20" width="10.57421875" style="0" customWidth="1"/>
    <col min="21" max="21" width="2.28125" style="0" customWidth="1"/>
    <col min="23" max="23" width="1.8515625" style="0" customWidth="1"/>
  </cols>
  <sheetData>
    <row r="1" spans="1:100" ht="15">
      <c r="A1" s="141" t="s">
        <v>0</v>
      </c>
      <c r="B1" s="141"/>
      <c r="C1" s="141"/>
      <c r="D1" s="141"/>
      <c r="E1" s="141"/>
      <c r="F1" s="141"/>
      <c r="G1" s="141"/>
      <c r="H1" s="141"/>
      <c r="I1" s="141"/>
      <c r="J1" s="141"/>
      <c r="K1" s="141"/>
      <c r="L1" s="141"/>
      <c r="M1" s="141"/>
      <c r="N1" s="141"/>
      <c r="O1" s="141"/>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row>
    <row r="2" spans="1:100" ht="15">
      <c r="A2" s="141" t="s">
        <v>1</v>
      </c>
      <c r="B2" s="141"/>
      <c r="C2" s="141"/>
      <c r="D2" s="141"/>
      <c r="E2" s="141"/>
      <c r="F2" s="141"/>
      <c r="G2" s="141"/>
      <c r="H2" s="141"/>
      <c r="I2" s="141"/>
      <c r="J2" s="141"/>
      <c r="K2" s="141"/>
      <c r="L2" s="141"/>
      <c r="M2" s="141"/>
      <c r="N2" s="141"/>
      <c r="O2" s="141"/>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row>
    <row r="3" spans="1:100" ht="15">
      <c r="A3" s="142" t="s">
        <v>2</v>
      </c>
      <c r="B3" s="142"/>
      <c r="C3" s="142"/>
      <c r="D3" s="142"/>
      <c r="E3" s="142"/>
      <c r="F3" s="142"/>
      <c r="G3" s="142"/>
      <c r="H3" s="142"/>
      <c r="I3" s="142"/>
      <c r="J3" s="142"/>
      <c r="K3" s="142"/>
      <c r="L3" s="142"/>
      <c r="M3" s="142"/>
      <c r="N3" s="142"/>
      <c r="O3" s="142"/>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row>
    <row r="4" spans="1:100"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ht="15">
      <c r="A5" s="141" t="str">
        <f>'Income Stmt'!A5:I5</f>
        <v>THIRD QUARTER REPORT ENDED 31 DECEMBER 2006</v>
      </c>
      <c r="B5" s="141"/>
      <c r="C5" s="141"/>
      <c r="D5" s="141"/>
      <c r="E5" s="141"/>
      <c r="F5" s="141"/>
      <c r="G5" s="141"/>
      <c r="H5" s="141"/>
      <c r="I5" s="141"/>
      <c r="J5" s="141"/>
      <c r="K5" s="141"/>
      <c r="L5" s="141"/>
      <c r="M5" s="141"/>
      <c r="N5" s="141"/>
      <c r="O5" s="141"/>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ht="15">
      <c r="A6" s="1"/>
      <c r="B6" s="1"/>
      <c r="C6" s="1"/>
      <c r="D6" s="1"/>
      <c r="E6" s="1"/>
      <c r="F6" s="1"/>
      <c r="G6" s="1"/>
      <c r="H6" s="1"/>
      <c r="I6" s="1"/>
      <c r="J6" s="1"/>
      <c r="K6" s="1"/>
      <c r="L6" s="1"/>
      <c r="M6" s="1"/>
      <c r="N6" s="1"/>
      <c r="O6" s="1"/>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ht="15">
      <c r="A7" s="1"/>
      <c r="B7" s="1"/>
      <c r="C7" s="1"/>
      <c r="D7" s="1"/>
      <c r="E7" s="1"/>
      <c r="F7" s="1"/>
      <c r="G7" s="1"/>
      <c r="H7" s="1"/>
      <c r="I7" s="1"/>
      <c r="J7" s="1"/>
      <c r="K7" s="1"/>
      <c r="L7" s="1"/>
      <c r="M7" s="1"/>
      <c r="N7" s="1"/>
      <c r="O7" s="1"/>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00" ht="15">
      <c r="A8" s="6" t="str">
        <f>'Notes-Part A'!A8</f>
        <v>NOTES TO THE INTERIM FINANCIAL REPORT FOR THE QUARTER ENDED 31 DECEMBER 2006</v>
      </c>
      <c r="B8" s="6"/>
      <c r="C8" s="6"/>
      <c r="D8" s="6"/>
      <c r="E8" s="6"/>
      <c r="F8" s="6"/>
      <c r="G8" s="6"/>
      <c r="H8" s="6"/>
      <c r="I8" s="6"/>
      <c r="J8" s="6"/>
      <c r="K8" s="6"/>
      <c r="L8" s="6"/>
      <c r="M8" s="6"/>
      <c r="N8" s="6"/>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row>
    <row r="9" spans="1:100" ht="15">
      <c r="A9" s="6"/>
      <c r="B9" s="6"/>
      <c r="C9" s="6"/>
      <c r="D9" s="6"/>
      <c r="E9" s="6"/>
      <c r="F9" s="6"/>
      <c r="G9" s="6"/>
      <c r="H9" s="6"/>
      <c r="I9" s="6"/>
      <c r="J9" s="6"/>
      <c r="K9" s="6"/>
      <c r="L9" s="6"/>
      <c r="M9" s="6"/>
      <c r="N9" s="6"/>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row>
    <row r="10" spans="1:100" ht="28.5" customHeight="1">
      <c r="A10" s="146" t="s">
        <v>134</v>
      </c>
      <c r="B10" s="146"/>
      <c r="C10" s="146"/>
      <c r="D10" s="146"/>
      <c r="E10" s="146"/>
      <c r="F10" s="146"/>
      <c r="G10" s="146"/>
      <c r="H10" s="146"/>
      <c r="I10" s="146"/>
      <c r="J10" s="146"/>
      <c r="K10" s="146"/>
      <c r="L10" s="146"/>
      <c r="M10" s="146"/>
      <c r="N10" s="146"/>
      <c r="O10" s="146"/>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row>
    <row r="11" spans="1:100" ht="15">
      <c r="A11" s="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row>
    <row r="12" spans="1:100" ht="15">
      <c r="A12" s="66" t="s">
        <v>94</v>
      </c>
      <c r="B12" s="6" t="s">
        <v>135</v>
      </c>
      <c r="C12" s="6"/>
      <c r="D12" s="6"/>
      <c r="E12" s="6"/>
      <c r="F12" s="6"/>
      <c r="G12" s="6"/>
      <c r="H12" s="6"/>
      <c r="I12" s="6"/>
      <c r="J12" s="6"/>
      <c r="K12" s="6"/>
      <c r="L12" s="6"/>
      <c r="M12" s="6"/>
      <c r="N12" s="6"/>
      <c r="O12" s="6"/>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row>
    <row r="13" spans="1:100" ht="15">
      <c r="A13" s="2"/>
      <c r="B13" s="6"/>
      <c r="C13" s="6"/>
      <c r="D13" s="6"/>
      <c r="E13" s="6"/>
      <c r="F13" s="6"/>
      <c r="G13" s="6"/>
      <c r="H13" s="6"/>
      <c r="I13" s="6"/>
      <c r="J13" s="6"/>
      <c r="K13" s="6"/>
      <c r="L13" s="6"/>
      <c r="M13" s="6"/>
      <c r="N13" s="6"/>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row>
    <row r="14" spans="1:100" ht="30" customHeight="1">
      <c r="A14" s="2"/>
      <c r="B14" s="144" t="s">
        <v>275</v>
      </c>
      <c r="C14" s="144"/>
      <c r="D14" s="144"/>
      <c r="E14" s="144"/>
      <c r="F14" s="144"/>
      <c r="G14" s="144"/>
      <c r="H14" s="144"/>
      <c r="I14" s="144"/>
      <c r="J14" s="144"/>
      <c r="K14" s="144"/>
      <c r="L14" s="144"/>
      <c r="M14" s="144"/>
      <c r="N14" s="144"/>
      <c r="O14" s="144"/>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row>
    <row r="15" spans="1:100" ht="15">
      <c r="A15" s="2"/>
      <c r="B15" s="19"/>
      <c r="C15" s="6"/>
      <c r="D15" s="6"/>
      <c r="E15" s="6"/>
      <c r="F15" s="6"/>
      <c r="G15" s="6"/>
      <c r="H15" s="6"/>
      <c r="I15" s="6"/>
      <c r="J15" s="6"/>
      <c r="K15" s="6"/>
      <c r="L15" s="6"/>
      <c r="M15" s="6"/>
      <c r="N15" s="6"/>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row>
    <row r="16" spans="1:100" ht="59.25" customHeight="1">
      <c r="A16" s="2"/>
      <c r="B16" s="148" t="s">
        <v>276</v>
      </c>
      <c r="C16" s="148"/>
      <c r="D16" s="148"/>
      <c r="E16" s="148"/>
      <c r="F16" s="148"/>
      <c r="G16" s="148"/>
      <c r="H16" s="148"/>
      <c r="I16" s="148"/>
      <c r="J16" s="148"/>
      <c r="K16" s="148"/>
      <c r="L16" s="148"/>
      <c r="M16" s="148"/>
      <c r="N16" s="148"/>
      <c r="O16" s="148"/>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row>
    <row r="17" spans="1:100" ht="15">
      <c r="A17" s="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row>
    <row r="18" spans="1:100" ht="15">
      <c r="A18" s="66" t="s">
        <v>96</v>
      </c>
      <c r="B18" s="6" t="s">
        <v>136</v>
      </c>
      <c r="C18" s="6"/>
      <c r="D18" s="6"/>
      <c r="E18" s="6"/>
      <c r="F18" s="6"/>
      <c r="G18" s="6"/>
      <c r="H18" s="6"/>
      <c r="I18" s="6"/>
      <c r="J18" s="6"/>
      <c r="K18" s="6"/>
      <c r="L18" s="6"/>
      <c r="M18" s="6"/>
      <c r="N18" s="6"/>
      <c r="O18" s="6"/>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row>
    <row r="19" spans="1:100" ht="15">
      <c r="A19" s="66"/>
      <c r="B19" s="6"/>
      <c r="C19" s="6"/>
      <c r="D19" s="6"/>
      <c r="E19" s="6"/>
      <c r="F19" s="6"/>
      <c r="G19" s="6"/>
      <c r="H19" s="6"/>
      <c r="I19" s="6"/>
      <c r="J19" s="6"/>
      <c r="K19" s="6"/>
      <c r="L19" s="6"/>
      <c r="M19" s="6"/>
      <c r="N19" s="6"/>
      <c r="O19" s="6"/>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row>
    <row r="20" spans="1:100" ht="28.5" customHeight="1">
      <c r="A20" s="66"/>
      <c r="B20" s="147" t="s">
        <v>277</v>
      </c>
      <c r="C20" s="147"/>
      <c r="D20" s="147"/>
      <c r="E20" s="147"/>
      <c r="F20" s="147"/>
      <c r="G20" s="147"/>
      <c r="H20" s="147"/>
      <c r="I20" s="147"/>
      <c r="J20" s="147"/>
      <c r="K20" s="147"/>
      <c r="L20" s="147"/>
      <c r="M20" s="147"/>
      <c r="N20" s="147"/>
      <c r="O20" s="147"/>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row>
    <row r="21" spans="1:100" ht="15">
      <c r="A21" s="66"/>
      <c r="B21" s="134"/>
      <c r="C21" s="134"/>
      <c r="D21" s="134"/>
      <c r="E21" s="134"/>
      <c r="F21" s="134"/>
      <c r="G21" s="134"/>
      <c r="H21" s="134"/>
      <c r="I21" s="134"/>
      <c r="J21" s="134"/>
      <c r="K21" s="134"/>
      <c r="L21" s="134"/>
      <c r="M21" s="134"/>
      <c r="N21" s="134"/>
      <c r="O21" s="134"/>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row>
    <row r="22" spans="1:100" ht="28.5" customHeight="1">
      <c r="A22" s="66"/>
      <c r="B22" s="147" t="s">
        <v>278</v>
      </c>
      <c r="C22" s="147"/>
      <c r="D22" s="147"/>
      <c r="E22" s="147"/>
      <c r="F22" s="147"/>
      <c r="G22" s="147"/>
      <c r="H22" s="147"/>
      <c r="I22" s="147"/>
      <c r="J22" s="147"/>
      <c r="K22" s="147"/>
      <c r="L22" s="147"/>
      <c r="M22" s="147"/>
      <c r="N22" s="147"/>
      <c r="O22" s="147"/>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row>
    <row r="23" spans="1:100" ht="15">
      <c r="A23" s="66"/>
      <c r="B23" s="6"/>
      <c r="C23" s="6"/>
      <c r="D23" s="6"/>
      <c r="E23" s="6"/>
      <c r="F23" s="6"/>
      <c r="G23" s="6"/>
      <c r="H23" s="6"/>
      <c r="I23" s="6"/>
      <c r="J23" s="6"/>
      <c r="K23" s="6"/>
      <c r="L23" s="6"/>
      <c r="M23" s="6"/>
      <c r="N23" s="6"/>
      <c r="O23" s="6"/>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row>
    <row r="24" spans="1:100" ht="45" customHeight="1">
      <c r="A24" s="66"/>
      <c r="B24" s="149" t="s">
        <v>286</v>
      </c>
      <c r="C24" s="149"/>
      <c r="D24" s="149"/>
      <c r="E24" s="149"/>
      <c r="F24" s="149"/>
      <c r="G24" s="149"/>
      <c r="H24" s="149"/>
      <c r="I24" s="149"/>
      <c r="J24" s="149"/>
      <c r="K24" s="149"/>
      <c r="L24" s="149"/>
      <c r="M24" s="149"/>
      <c r="N24" s="149"/>
      <c r="O24" s="14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row>
    <row r="25" spans="1:100" ht="15">
      <c r="A25" s="2"/>
      <c r="B25" s="64"/>
      <c r="C25" s="64"/>
      <c r="D25" s="64"/>
      <c r="E25" s="64"/>
      <c r="F25" s="64"/>
      <c r="G25" s="64"/>
      <c r="H25" s="64"/>
      <c r="I25" s="64"/>
      <c r="J25" s="64"/>
      <c r="K25" s="64"/>
      <c r="L25" s="64"/>
      <c r="M25" s="64"/>
      <c r="N25" s="64"/>
      <c r="O25" s="64"/>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row>
    <row r="26" spans="1:100" ht="15">
      <c r="A26" s="2"/>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row>
    <row r="27" spans="1:100" ht="15">
      <c r="A27" s="66" t="s">
        <v>99</v>
      </c>
      <c r="B27" s="6" t="s">
        <v>190</v>
      </c>
      <c r="C27" s="6"/>
      <c r="D27" s="6"/>
      <c r="E27" s="6"/>
      <c r="F27" s="6"/>
      <c r="G27" s="6"/>
      <c r="H27" s="6"/>
      <c r="I27" s="6"/>
      <c r="J27" s="6"/>
      <c r="K27" s="6"/>
      <c r="L27" s="6"/>
      <c r="M27" s="6"/>
      <c r="N27" s="6"/>
      <c r="O27" s="6"/>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row>
    <row r="28" spans="1:100" ht="15">
      <c r="A28" s="2"/>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row>
    <row r="29" spans="1:100" ht="28.5" customHeight="1">
      <c r="A29" s="2"/>
      <c r="B29" s="144" t="s">
        <v>247</v>
      </c>
      <c r="C29" s="144"/>
      <c r="D29" s="144"/>
      <c r="E29" s="144"/>
      <c r="F29" s="144"/>
      <c r="G29" s="144"/>
      <c r="H29" s="144"/>
      <c r="I29" s="144"/>
      <c r="J29" s="144"/>
      <c r="K29" s="144"/>
      <c r="L29" s="144"/>
      <c r="M29" s="144"/>
      <c r="N29" s="144"/>
      <c r="O29" s="144"/>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row>
    <row r="30" spans="1:100" ht="15">
      <c r="A30" s="2"/>
      <c r="B30" s="64"/>
      <c r="C30" s="64"/>
      <c r="D30" s="64"/>
      <c r="E30" s="64"/>
      <c r="F30" s="64"/>
      <c r="G30" s="64"/>
      <c r="H30" s="64"/>
      <c r="I30" s="64"/>
      <c r="J30" s="64"/>
      <c r="K30" s="64"/>
      <c r="L30" s="64"/>
      <c r="M30" s="64"/>
      <c r="N30" s="64"/>
      <c r="O30" s="64"/>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row>
    <row r="31" spans="1:100" ht="15">
      <c r="A31" s="2"/>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row>
    <row r="32" spans="1:100" ht="15">
      <c r="A32" s="66" t="s">
        <v>101</v>
      </c>
      <c r="B32" s="6" t="s">
        <v>137</v>
      </c>
      <c r="C32" s="6"/>
      <c r="D32" s="6"/>
      <c r="E32" s="6"/>
      <c r="F32" s="6"/>
      <c r="G32" s="6"/>
      <c r="H32" s="6"/>
      <c r="I32" s="6"/>
      <c r="J32" s="6"/>
      <c r="K32" s="6"/>
      <c r="L32" s="6"/>
      <c r="M32" s="6"/>
      <c r="N32" s="6"/>
      <c r="O32" s="6"/>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row>
    <row r="33" spans="1:100" ht="15">
      <c r="A33" s="2"/>
      <c r="B33" s="6"/>
      <c r="C33" s="6"/>
      <c r="D33" s="6"/>
      <c r="E33" s="6"/>
      <c r="F33" s="6"/>
      <c r="G33" s="6"/>
      <c r="H33" s="6"/>
      <c r="I33" s="6"/>
      <c r="J33" s="6"/>
      <c r="K33" s="6"/>
      <c r="L33" s="6"/>
      <c r="M33" s="6"/>
      <c r="N33" s="6"/>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row>
    <row r="34" spans="1:100" ht="28.5" customHeight="1">
      <c r="A34" s="2"/>
      <c r="B34" s="144" t="s">
        <v>207</v>
      </c>
      <c r="C34" s="144"/>
      <c r="D34" s="144"/>
      <c r="E34" s="144"/>
      <c r="F34" s="144"/>
      <c r="G34" s="144"/>
      <c r="H34" s="144"/>
      <c r="I34" s="144"/>
      <c r="J34" s="144"/>
      <c r="K34" s="144"/>
      <c r="L34" s="144"/>
      <c r="M34" s="144"/>
      <c r="N34" s="144"/>
      <c r="O34" s="144"/>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row>
    <row r="35" spans="1:100" ht="16.5" customHeight="1">
      <c r="A35" s="2"/>
      <c r="B35" s="19" t="s">
        <v>240</v>
      </c>
      <c r="C35" s="64"/>
      <c r="D35" s="64"/>
      <c r="E35" s="64"/>
      <c r="F35" s="64"/>
      <c r="G35" s="64"/>
      <c r="H35" s="64"/>
      <c r="I35" s="64"/>
      <c r="J35" s="64"/>
      <c r="K35" s="64"/>
      <c r="L35" s="64"/>
      <c r="M35" s="64"/>
      <c r="N35" s="64"/>
      <c r="O35" s="64"/>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row>
    <row r="36" spans="1:100" ht="16.5" customHeight="1">
      <c r="A36" s="2"/>
      <c r="B36" s="19"/>
      <c r="C36" s="64"/>
      <c r="D36" s="64"/>
      <c r="E36" s="64"/>
      <c r="F36" s="64"/>
      <c r="G36" s="64"/>
      <c r="H36" s="64"/>
      <c r="I36" s="64"/>
      <c r="J36" s="64"/>
      <c r="K36" s="64"/>
      <c r="L36" s="64"/>
      <c r="M36" s="64"/>
      <c r="N36" s="64"/>
      <c r="O36" s="64"/>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row>
    <row r="37" spans="1:100" ht="15">
      <c r="A37" s="2"/>
      <c r="B37" s="19"/>
      <c r="C37" s="6"/>
      <c r="D37" s="6"/>
      <c r="E37" s="6"/>
      <c r="F37" s="6"/>
      <c r="G37" s="6"/>
      <c r="H37" s="6"/>
      <c r="I37" s="6"/>
      <c r="J37" s="6"/>
      <c r="K37" s="6"/>
      <c r="L37" s="6"/>
      <c r="M37" s="6"/>
      <c r="N37" s="6"/>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row>
    <row r="38" spans="1:100" ht="15">
      <c r="A38" s="66" t="s">
        <v>104</v>
      </c>
      <c r="B38" s="6" t="s">
        <v>138</v>
      </c>
      <c r="C38" s="6"/>
      <c r="D38" s="6"/>
      <c r="E38" s="6"/>
      <c r="F38" s="6"/>
      <c r="G38" s="6"/>
      <c r="H38" s="6"/>
      <c r="I38" s="6"/>
      <c r="J38" s="6"/>
      <c r="K38" s="6"/>
      <c r="L38" s="6"/>
      <c r="M38" s="6"/>
      <c r="N38" s="6"/>
      <c r="O38" s="6"/>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row>
    <row r="39" spans="1:100" ht="15">
      <c r="A39" s="66"/>
      <c r="B39" s="6"/>
      <c r="C39" s="6"/>
      <c r="D39" s="6"/>
      <c r="E39" s="6"/>
      <c r="F39" s="6"/>
      <c r="G39" s="6"/>
      <c r="H39" s="6"/>
      <c r="I39" s="19" t="s">
        <v>185</v>
      </c>
      <c r="J39" s="6"/>
      <c r="K39" s="6"/>
      <c r="L39" s="6"/>
      <c r="M39" s="6"/>
      <c r="N39" s="6"/>
      <c r="O39" s="6"/>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row>
    <row r="40" spans="1:100" ht="13.5" customHeight="1">
      <c r="A40" s="2"/>
      <c r="B40" s="19"/>
      <c r="C40" s="19"/>
      <c r="D40" s="19"/>
      <c r="E40" s="10" t="s">
        <v>139</v>
      </c>
      <c r="F40" s="19"/>
      <c r="G40" s="36"/>
      <c r="H40" s="6"/>
      <c r="I40" s="10" t="s">
        <v>176</v>
      </c>
      <c r="J40" s="19"/>
      <c r="K40" s="19"/>
      <c r="L40" s="19"/>
      <c r="M40" s="19"/>
      <c r="N40" s="19"/>
      <c r="O40" s="98"/>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row>
    <row r="41" spans="1:100" ht="13.5" customHeight="1">
      <c r="A41" s="2"/>
      <c r="B41" s="19"/>
      <c r="C41" s="19"/>
      <c r="D41" s="19"/>
      <c r="E41" s="82" t="s">
        <v>264</v>
      </c>
      <c r="F41" s="19"/>
      <c r="G41" s="107"/>
      <c r="H41" s="83"/>
      <c r="I41" s="82" t="s">
        <v>264</v>
      </c>
      <c r="J41" s="19"/>
      <c r="K41" s="19"/>
      <c r="L41" s="19"/>
      <c r="M41" s="19"/>
      <c r="N41" s="19"/>
      <c r="O41" s="98"/>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row>
    <row r="42" spans="1:100" ht="15">
      <c r="A42" s="2"/>
      <c r="B42" s="19"/>
      <c r="C42" s="19"/>
      <c r="D42" s="19"/>
      <c r="E42" s="10" t="s">
        <v>118</v>
      </c>
      <c r="F42" s="19"/>
      <c r="G42" s="36"/>
      <c r="H42" s="19"/>
      <c r="I42" s="10" t="s">
        <v>118</v>
      </c>
      <c r="J42" s="19"/>
      <c r="K42" s="19"/>
      <c r="L42" s="19"/>
      <c r="M42" s="19"/>
      <c r="N42" s="19"/>
      <c r="O42" s="98"/>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row>
    <row r="43" spans="1:100" ht="15">
      <c r="A43" s="2"/>
      <c r="B43" s="19" t="s">
        <v>140</v>
      </c>
      <c r="C43" s="19"/>
      <c r="D43" s="19"/>
      <c r="E43" s="19"/>
      <c r="F43" s="19"/>
      <c r="G43" s="108"/>
      <c r="H43" s="19"/>
      <c r="I43" s="19"/>
      <c r="J43" s="19"/>
      <c r="K43" s="19"/>
      <c r="L43" s="19"/>
      <c r="M43" s="19"/>
      <c r="N43" s="19"/>
      <c r="O43" s="98"/>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row>
    <row r="44" spans="1:100" ht="15">
      <c r="A44" s="2"/>
      <c r="B44" s="19" t="s">
        <v>191</v>
      </c>
      <c r="C44" s="19"/>
      <c r="D44" s="19"/>
      <c r="E44" s="77">
        <v>377</v>
      </c>
      <c r="F44" s="90"/>
      <c r="G44" s="79"/>
      <c r="H44" s="90"/>
      <c r="I44" s="77">
        <v>2132</v>
      </c>
      <c r="J44" s="19"/>
      <c r="K44" s="19"/>
      <c r="L44" s="19"/>
      <c r="M44" s="19"/>
      <c r="N44" s="19"/>
      <c r="O44" s="98"/>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row>
    <row r="45" spans="1:100" ht="15">
      <c r="A45" s="2"/>
      <c r="B45" s="19" t="s">
        <v>281</v>
      </c>
      <c r="C45" s="19"/>
      <c r="D45" s="19"/>
      <c r="E45" s="77">
        <v>7</v>
      </c>
      <c r="F45" s="90"/>
      <c r="G45" s="79"/>
      <c r="H45" s="90"/>
      <c r="I45" s="77">
        <v>7</v>
      </c>
      <c r="J45" s="19"/>
      <c r="K45" s="19"/>
      <c r="L45" s="19"/>
      <c r="M45" s="19"/>
      <c r="N45" s="19"/>
      <c r="O45" s="98"/>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row>
    <row r="46" spans="1:100" ht="15">
      <c r="A46" s="2"/>
      <c r="B46" s="19" t="s">
        <v>192</v>
      </c>
      <c r="C46" s="19"/>
      <c r="D46" s="19"/>
      <c r="E46" s="79">
        <v>160</v>
      </c>
      <c r="F46" s="90"/>
      <c r="G46" s="79"/>
      <c r="H46" s="90"/>
      <c r="I46" s="79">
        <v>-524</v>
      </c>
      <c r="J46" s="19"/>
      <c r="K46" s="19"/>
      <c r="L46" s="19"/>
      <c r="M46" s="19"/>
      <c r="N46" s="19"/>
      <c r="O46" s="98"/>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row>
    <row r="47" spans="1:100" ht="15.75" thickBot="1">
      <c r="A47" s="2"/>
      <c r="B47" s="19"/>
      <c r="C47" s="19"/>
      <c r="D47" s="19"/>
      <c r="E47" s="73">
        <f>SUM(E44:E46)</f>
        <v>544</v>
      </c>
      <c r="F47" s="19"/>
      <c r="G47" s="79"/>
      <c r="H47" s="19"/>
      <c r="I47" s="73">
        <f>SUM(I44:I46)</f>
        <v>1615</v>
      </c>
      <c r="J47" s="19"/>
      <c r="K47" s="19"/>
      <c r="L47" s="19"/>
      <c r="M47" s="19"/>
      <c r="N47" s="19"/>
      <c r="O47" s="98"/>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row>
    <row r="48" spans="1:100" ht="15.75" thickTop="1">
      <c r="A48" s="2"/>
      <c r="B48" s="19"/>
      <c r="C48" s="19"/>
      <c r="D48" s="19"/>
      <c r="E48" s="19"/>
      <c r="F48" s="19"/>
      <c r="G48" s="19"/>
      <c r="H48" s="19"/>
      <c r="I48" s="19"/>
      <c r="J48" s="19"/>
      <c r="K48" s="19"/>
      <c r="L48" s="19"/>
      <c r="M48" s="19"/>
      <c r="N48" s="19"/>
      <c r="O48" s="98"/>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row>
    <row r="49" spans="1:100" ht="28.5" customHeight="1">
      <c r="A49" s="2"/>
      <c r="B49" s="144" t="s">
        <v>194</v>
      </c>
      <c r="C49" s="144"/>
      <c r="D49" s="144"/>
      <c r="E49" s="144"/>
      <c r="F49" s="144"/>
      <c r="G49" s="144"/>
      <c r="H49" s="144"/>
      <c r="I49" s="144"/>
      <c r="J49" s="144"/>
      <c r="K49" s="144"/>
      <c r="L49" s="144"/>
      <c r="M49" s="144"/>
      <c r="N49" s="144"/>
      <c r="O49" s="144"/>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row>
    <row r="50" spans="1:100" ht="15" customHeight="1">
      <c r="A50" s="2"/>
      <c r="B50" s="64"/>
      <c r="C50" s="64"/>
      <c r="D50" s="64"/>
      <c r="E50" s="64"/>
      <c r="F50" s="64"/>
      <c r="G50" s="64"/>
      <c r="H50" s="64"/>
      <c r="I50" s="64"/>
      <c r="J50" s="64"/>
      <c r="K50" s="64"/>
      <c r="L50" s="64"/>
      <c r="M50" s="64"/>
      <c r="N50" s="64"/>
      <c r="O50" s="64"/>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row>
    <row r="51" spans="1:100" ht="87.75" customHeight="1">
      <c r="A51" s="2"/>
      <c r="B51" s="144" t="s">
        <v>164</v>
      </c>
      <c r="C51" s="144"/>
      <c r="D51" s="144"/>
      <c r="E51" s="144"/>
      <c r="F51" s="144"/>
      <c r="G51" s="144"/>
      <c r="H51" s="144"/>
      <c r="I51" s="144"/>
      <c r="J51" s="144"/>
      <c r="K51" s="144"/>
      <c r="L51" s="144"/>
      <c r="M51" s="144"/>
      <c r="N51" s="144"/>
      <c r="O51" s="144"/>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row>
    <row r="52" spans="1:100" ht="15">
      <c r="A52" s="2"/>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row>
    <row r="53" spans="1:100" ht="15">
      <c r="A53" s="2"/>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row>
    <row r="54" spans="1:100" ht="15">
      <c r="A54" s="66" t="s">
        <v>106</v>
      </c>
      <c r="B54" s="6" t="s">
        <v>141</v>
      </c>
      <c r="C54" s="6"/>
      <c r="D54" s="6"/>
      <c r="E54" s="6"/>
      <c r="F54" s="6"/>
      <c r="G54" s="6"/>
      <c r="H54" s="6"/>
      <c r="I54" s="6"/>
      <c r="J54" s="6"/>
      <c r="K54" s="6"/>
      <c r="L54" s="6"/>
      <c r="M54" s="6"/>
      <c r="N54" s="6"/>
      <c r="O54" s="6"/>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row>
    <row r="55" spans="1:100" ht="15">
      <c r="A55" s="2"/>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row>
    <row r="56" spans="1:100" ht="15">
      <c r="A56" s="2"/>
      <c r="B56" s="19" t="s">
        <v>181</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row>
    <row r="57" spans="1:100" ht="15">
      <c r="A57" s="2"/>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row>
    <row r="58" spans="1:100" ht="15">
      <c r="A58" s="2"/>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row>
    <row r="59" spans="1:100" ht="15">
      <c r="A59" s="66" t="s">
        <v>108</v>
      </c>
      <c r="B59" s="6" t="s">
        <v>142</v>
      </c>
      <c r="C59" s="6"/>
      <c r="D59" s="6"/>
      <c r="E59" s="6"/>
      <c r="F59" s="6"/>
      <c r="G59" s="6"/>
      <c r="H59" s="6"/>
      <c r="I59" s="6"/>
      <c r="J59" s="6"/>
      <c r="K59" s="6"/>
      <c r="L59" s="6"/>
      <c r="M59" s="6"/>
      <c r="N59" s="6"/>
      <c r="O59" s="6"/>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row>
    <row r="60" spans="1:100" ht="15">
      <c r="A60" s="2"/>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row>
    <row r="61" spans="1:100" ht="15">
      <c r="A61" s="2"/>
      <c r="B61" s="19" t="s">
        <v>182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row>
    <row r="62" spans="1:100" ht="15">
      <c r="A62" s="2"/>
      <c r="B62" s="19"/>
      <c r="C62" s="19"/>
      <c r="D62" s="19"/>
      <c r="E62" s="19"/>
      <c r="F62" s="19"/>
      <c r="G62" s="19"/>
      <c r="H62" s="19"/>
      <c r="I62" s="67"/>
      <c r="J62" s="19"/>
      <c r="K62" s="19"/>
      <c r="L62" s="19"/>
      <c r="M62" s="19"/>
      <c r="N62" s="19"/>
      <c r="O62" s="98"/>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row>
    <row r="63" spans="1:100" ht="15">
      <c r="A63" s="2"/>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row>
    <row r="64" spans="1:100" ht="15">
      <c r="A64" s="66" t="s">
        <v>110</v>
      </c>
      <c r="B64" s="6" t="s">
        <v>143</v>
      </c>
      <c r="C64" s="6"/>
      <c r="D64" s="6"/>
      <c r="E64" s="6"/>
      <c r="F64" s="6"/>
      <c r="G64" s="6"/>
      <c r="H64" s="6"/>
      <c r="I64" s="6"/>
      <c r="J64" s="6"/>
      <c r="K64" s="6"/>
      <c r="L64" s="6"/>
      <c r="M64" s="6"/>
      <c r="N64" s="6"/>
      <c r="O64" s="6"/>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row>
    <row r="65" spans="1:100" ht="15">
      <c r="A65" s="2"/>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row>
    <row r="66" spans="1:100" ht="15">
      <c r="A66" s="81" t="s">
        <v>128</v>
      </c>
      <c r="B66" s="6" t="s">
        <v>178</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row>
    <row r="67" spans="1:100" ht="15">
      <c r="A67" s="81"/>
      <c r="B67" s="6"/>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row>
    <row r="68" spans="1:100" ht="15">
      <c r="A68" s="2"/>
      <c r="B68" s="144" t="s">
        <v>252</v>
      </c>
      <c r="C68" s="144"/>
      <c r="D68" s="144"/>
      <c r="E68" s="144"/>
      <c r="F68" s="144"/>
      <c r="G68" s="144"/>
      <c r="H68" s="144"/>
      <c r="I68" s="144"/>
      <c r="J68" s="144"/>
      <c r="K68" s="144"/>
      <c r="L68" s="144"/>
      <c r="M68" s="144"/>
      <c r="N68" s="144"/>
      <c r="O68" s="144"/>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row>
    <row r="69" spans="1:100" ht="15">
      <c r="A69" s="65"/>
      <c r="B69" s="64"/>
      <c r="C69" s="64"/>
      <c r="D69" s="64"/>
      <c r="E69" s="64"/>
      <c r="F69" s="64"/>
      <c r="G69" s="64"/>
      <c r="H69" s="64"/>
      <c r="I69" s="64"/>
      <c r="J69" s="64"/>
      <c r="K69" s="64"/>
      <c r="L69" s="64"/>
      <c r="M69" s="64"/>
      <c r="N69" s="64"/>
      <c r="O69" s="64"/>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row>
    <row r="70" spans="1:100" ht="15">
      <c r="A70" s="81" t="s">
        <v>129</v>
      </c>
      <c r="B70" s="6" t="s">
        <v>177</v>
      </c>
      <c r="C70" s="64"/>
      <c r="D70" s="64"/>
      <c r="E70" s="64"/>
      <c r="F70" s="64"/>
      <c r="G70" s="64"/>
      <c r="H70" s="64"/>
      <c r="I70" s="64"/>
      <c r="J70" s="64"/>
      <c r="K70" s="64"/>
      <c r="L70" s="64"/>
      <c r="M70" s="64"/>
      <c r="N70" s="64"/>
      <c r="O70" s="64"/>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row>
    <row r="71" spans="1:100" ht="15">
      <c r="A71" s="81"/>
      <c r="B71" s="6"/>
      <c r="C71" s="64"/>
      <c r="D71" s="64"/>
      <c r="E71" s="64"/>
      <c r="F71" s="64"/>
      <c r="G71" s="64"/>
      <c r="H71" s="64"/>
      <c r="I71" s="64"/>
      <c r="J71" s="64"/>
      <c r="K71" s="64"/>
      <c r="L71" s="64"/>
      <c r="M71" s="64"/>
      <c r="N71" s="64"/>
      <c r="O71" s="64"/>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row>
    <row r="72" spans="1:100" ht="15">
      <c r="A72" s="19"/>
      <c r="B72" s="144" t="s">
        <v>167</v>
      </c>
      <c r="C72" s="144"/>
      <c r="D72" s="144"/>
      <c r="E72" s="144"/>
      <c r="F72" s="144"/>
      <c r="G72" s="144"/>
      <c r="H72" s="144"/>
      <c r="I72" s="144"/>
      <c r="J72" s="144"/>
      <c r="K72" s="144"/>
      <c r="L72" s="144"/>
      <c r="M72" s="144"/>
      <c r="N72" s="144"/>
      <c r="O72" s="144"/>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row>
    <row r="73" spans="1:100" ht="15">
      <c r="A73" s="81"/>
      <c r="B73" s="19" t="s">
        <v>168</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row>
    <row r="74" spans="1:100" ht="15">
      <c r="A74" s="81"/>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row>
    <row r="75" spans="1:100" ht="15">
      <c r="A75" s="19"/>
      <c r="B75" s="19" t="s">
        <v>288</v>
      </c>
      <c r="C75" s="19"/>
      <c r="D75" s="19"/>
      <c r="E75" s="10" t="s">
        <v>287</v>
      </c>
      <c r="F75" s="10"/>
      <c r="G75" s="10" t="s">
        <v>273</v>
      </c>
      <c r="H75" s="10"/>
      <c r="I75" s="10" t="s">
        <v>293</v>
      </c>
      <c r="J75" s="19"/>
      <c r="K75" s="10" t="s">
        <v>289</v>
      </c>
      <c r="L75" s="10"/>
      <c r="M75" s="19"/>
      <c r="N75" s="19"/>
      <c r="O75" s="19" t="s">
        <v>296</v>
      </c>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row>
    <row r="76" spans="1:100" ht="15">
      <c r="A76" s="19"/>
      <c r="B76" s="19"/>
      <c r="C76" s="19"/>
      <c r="D76" s="19"/>
      <c r="E76" s="10" t="s">
        <v>274</v>
      </c>
      <c r="F76" s="10"/>
      <c r="G76" s="10" t="s">
        <v>274</v>
      </c>
      <c r="H76" s="10"/>
      <c r="I76" s="10" t="s">
        <v>294</v>
      </c>
      <c r="J76" s="19"/>
      <c r="K76" s="10"/>
      <c r="L76" s="10"/>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row>
    <row r="77" spans="1:100" ht="15">
      <c r="A77" s="19"/>
      <c r="B77" s="19"/>
      <c r="C77" s="19"/>
      <c r="D77" s="19"/>
      <c r="E77" s="10"/>
      <c r="F77" s="10"/>
      <c r="G77" s="10"/>
      <c r="H77" s="10"/>
      <c r="I77" s="10" t="s">
        <v>295</v>
      </c>
      <c r="J77" s="19"/>
      <c r="K77" s="10"/>
      <c r="L77" s="10"/>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row>
    <row r="78" spans="1:100" ht="15">
      <c r="A78" s="19"/>
      <c r="B78" s="19"/>
      <c r="C78" s="19"/>
      <c r="D78" s="19"/>
      <c r="E78" s="10" t="s">
        <v>7</v>
      </c>
      <c r="F78" s="10"/>
      <c r="G78" s="10" t="s">
        <v>7</v>
      </c>
      <c r="H78" s="10"/>
      <c r="I78" s="10"/>
      <c r="J78" s="19"/>
      <c r="K78" s="10" t="s">
        <v>7</v>
      </c>
      <c r="L78" s="10"/>
      <c r="M78" s="19" t="s">
        <v>297</v>
      </c>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row>
    <row r="79" spans="1:100" ht="15">
      <c r="A79" s="19"/>
      <c r="B79" s="19"/>
      <c r="C79" s="19"/>
      <c r="D79" s="19"/>
      <c r="E79" s="10"/>
      <c r="F79" s="10"/>
      <c r="G79" s="10"/>
      <c r="H79" s="10"/>
      <c r="I79" s="10"/>
      <c r="J79" s="19"/>
      <c r="K79" s="10"/>
      <c r="L79" s="10"/>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row>
    <row r="80" spans="1:100" ht="15">
      <c r="A80" s="84" t="s">
        <v>165</v>
      </c>
      <c r="B80" s="19" t="s">
        <v>170</v>
      </c>
      <c r="C80" s="19"/>
      <c r="D80" s="19"/>
      <c r="E80" s="50"/>
      <c r="F80" s="50"/>
      <c r="G80" s="50"/>
      <c r="H80" s="50"/>
      <c r="I80" s="50"/>
      <c r="J80" s="19"/>
      <c r="K80" s="50"/>
      <c r="L80" s="50"/>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row>
    <row r="81" spans="1:100" ht="15">
      <c r="A81" s="19"/>
      <c r="B81" s="19" t="s">
        <v>169</v>
      </c>
      <c r="C81" s="19"/>
      <c r="D81" s="19"/>
      <c r="E81" s="50"/>
      <c r="F81" s="50"/>
      <c r="G81" s="50"/>
      <c r="H81" s="50"/>
      <c r="I81" s="50"/>
      <c r="J81" s="19"/>
      <c r="K81" s="50"/>
      <c r="L81" s="50"/>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row>
    <row r="82" spans="1:100" ht="15">
      <c r="A82" s="19"/>
      <c r="B82" s="19" t="s">
        <v>171</v>
      </c>
      <c r="C82" s="19"/>
      <c r="D82" s="19"/>
      <c r="E82" s="50"/>
      <c r="F82" s="50"/>
      <c r="G82" s="50"/>
      <c r="H82" s="50"/>
      <c r="I82" s="51"/>
      <c r="J82" s="19"/>
      <c r="K82" s="50"/>
      <c r="L82" s="50"/>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row>
    <row r="83" spans="1:100" ht="15">
      <c r="A83" s="84" t="s">
        <v>290</v>
      </c>
      <c r="B83" s="19" t="s">
        <v>172</v>
      </c>
      <c r="C83" s="19"/>
      <c r="D83" s="19"/>
      <c r="E83" s="50">
        <v>11405</v>
      </c>
      <c r="F83" s="50"/>
      <c r="G83" s="50">
        <v>303</v>
      </c>
      <c r="H83" s="50"/>
      <c r="I83" s="51" t="s">
        <v>298</v>
      </c>
      <c r="J83" s="19"/>
      <c r="K83" s="50">
        <f>E83-G83</f>
        <v>11102</v>
      </c>
      <c r="L83" s="50"/>
      <c r="M83" s="139">
        <f>K83/E83*100</f>
        <v>97.34327049539677</v>
      </c>
      <c r="N83" s="139"/>
      <c r="O83" s="19" t="s">
        <v>299</v>
      </c>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row>
    <row r="84" spans="1:100" ht="15">
      <c r="A84" s="84" t="s">
        <v>291</v>
      </c>
      <c r="B84" s="19" t="s">
        <v>173</v>
      </c>
      <c r="C84" s="19"/>
      <c r="D84" s="19"/>
      <c r="E84" s="50">
        <v>3595</v>
      </c>
      <c r="F84" s="50"/>
      <c r="G84" s="34">
        <v>772</v>
      </c>
      <c r="H84" s="50"/>
      <c r="I84" s="51" t="s">
        <v>298</v>
      </c>
      <c r="J84" s="19"/>
      <c r="K84" s="50">
        <f>E84-G84</f>
        <v>2823</v>
      </c>
      <c r="L84" s="50"/>
      <c r="M84" s="139">
        <f>K84/E84*100</f>
        <v>78.52573018080668</v>
      </c>
      <c r="N84" s="139"/>
      <c r="O84" s="19" t="s">
        <v>300</v>
      </c>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row>
    <row r="85" spans="1:100" ht="15">
      <c r="A85" s="19"/>
      <c r="B85" s="19"/>
      <c r="C85" s="19"/>
      <c r="D85" s="19"/>
      <c r="E85" s="50"/>
      <c r="F85" s="50"/>
      <c r="G85" s="50"/>
      <c r="H85" s="50"/>
      <c r="I85" s="51"/>
      <c r="J85" s="19"/>
      <c r="K85" s="50"/>
      <c r="L85" s="50"/>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row>
    <row r="86" spans="1:100" ht="15">
      <c r="A86" s="84" t="s">
        <v>166</v>
      </c>
      <c r="B86" s="19" t="s">
        <v>174</v>
      </c>
      <c r="C86" s="19"/>
      <c r="D86" s="19"/>
      <c r="E86" s="69">
        <v>5711</v>
      </c>
      <c r="F86" s="69"/>
      <c r="G86" s="69">
        <v>5711</v>
      </c>
      <c r="H86" s="69"/>
      <c r="I86" s="51"/>
      <c r="J86" s="19"/>
      <c r="K86" s="50">
        <f>E86-G86</f>
        <v>0</v>
      </c>
      <c r="L86" s="50"/>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row>
    <row r="87" spans="1:100" ht="15">
      <c r="A87" s="19"/>
      <c r="B87" s="19"/>
      <c r="C87" s="19"/>
      <c r="D87" s="19"/>
      <c r="E87" s="69"/>
      <c r="F87" s="69"/>
      <c r="G87" s="69"/>
      <c r="H87" s="69"/>
      <c r="I87" s="51"/>
      <c r="J87" s="19"/>
      <c r="K87" s="50"/>
      <c r="L87" s="50"/>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row>
    <row r="88" spans="1:100" ht="15">
      <c r="A88" s="84" t="s">
        <v>292</v>
      </c>
      <c r="B88" s="19" t="s">
        <v>175</v>
      </c>
      <c r="C88" s="19"/>
      <c r="D88" s="19"/>
      <c r="E88" s="69">
        <v>2700</v>
      </c>
      <c r="F88" s="69"/>
      <c r="G88" s="69">
        <v>2901</v>
      </c>
      <c r="H88" s="69"/>
      <c r="I88" s="51"/>
      <c r="J88" s="19"/>
      <c r="K88" s="50">
        <f>E88-G88</f>
        <v>-201</v>
      </c>
      <c r="L88" s="50"/>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row>
    <row r="89" spans="1:100" ht="15.75" thickBot="1">
      <c r="A89" s="19"/>
      <c r="B89" s="19" t="s">
        <v>59</v>
      </c>
      <c r="C89" s="19"/>
      <c r="D89" s="19"/>
      <c r="E89" s="73">
        <f>SUM(E81:E88)</f>
        <v>23411</v>
      </c>
      <c r="F89" s="69"/>
      <c r="G89" s="73">
        <f>SUM(G81:G88)</f>
        <v>9687</v>
      </c>
      <c r="H89" s="69"/>
      <c r="I89" s="72"/>
      <c r="J89" s="19"/>
      <c r="K89" s="73">
        <f>SUM(K81:K88)</f>
        <v>13724</v>
      </c>
      <c r="L89" s="72"/>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row>
    <row r="90" spans="1:100" ht="15.75" thickTop="1">
      <c r="A90" s="19"/>
      <c r="B90" s="19"/>
      <c r="C90" s="19"/>
      <c r="D90" s="19"/>
      <c r="E90" s="69"/>
      <c r="F90" s="69"/>
      <c r="G90" s="69"/>
      <c r="H90" s="69"/>
      <c r="I90" s="72"/>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row>
    <row r="91" spans="1:100" ht="1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row>
    <row r="92" spans="1:100" ht="15">
      <c r="A92" s="66" t="s">
        <v>124</v>
      </c>
      <c r="B92" s="6" t="s">
        <v>144</v>
      </c>
      <c r="C92" s="6"/>
      <c r="D92" s="6"/>
      <c r="E92" s="6"/>
      <c r="F92" s="6"/>
      <c r="G92" s="6"/>
      <c r="H92" s="6"/>
      <c r="I92" s="6"/>
      <c r="J92" s="6"/>
      <c r="K92" s="6"/>
      <c r="L92" s="6"/>
      <c r="M92" s="6"/>
      <c r="N92" s="6"/>
      <c r="O92" s="6"/>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row>
    <row r="93" spans="1:100" ht="15">
      <c r="A93" s="2"/>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row>
    <row r="94" spans="1:100" ht="15">
      <c r="A94" s="2"/>
      <c r="B94" s="19" t="s">
        <v>212</v>
      </c>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row>
    <row r="95" spans="1:100" ht="15">
      <c r="A95" s="2"/>
      <c r="B95" s="19"/>
      <c r="C95" s="19"/>
      <c r="D95" s="19"/>
      <c r="E95" s="19"/>
      <c r="F95" s="19"/>
      <c r="G95" s="19"/>
      <c r="H95" s="19"/>
      <c r="I95" s="19"/>
      <c r="J95" s="19"/>
      <c r="K95" s="19"/>
      <c r="L95" s="19"/>
      <c r="M95" s="19"/>
      <c r="N95" s="19"/>
      <c r="O95" s="98"/>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row>
    <row r="96" spans="1:100" ht="15">
      <c r="A96" s="2"/>
      <c r="B96" s="19"/>
      <c r="C96" s="19"/>
      <c r="D96" s="19"/>
      <c r="E96" s="19"/>
      <c r="F96" s="19"/>
      <c r="G96" s="19"/>
      <c r="H96" s="19"/>
      <c r="I96" s="19"/>
      <c r="J96" s="19"/>
      <c r="K96" s="19"/>
      <c r="L96" s="19"/>
      <c r="M96" s="19"/>
      <c r="N96" s="19"/>
      <c r="O96" s="98"/>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row>
    <row r="97" spans="1:100" ht="15">
      <c r="A97" s="66" t="s">
        <v>126</v>
      </c>
      <c r="B97" s="6" t="s">
        <v>145</v>
      </c>
      <c r="C97" s="6"/>
      <c r="D97" s="6"/>
      <c r="E97" s="6"/>
      <c r="F97" s="6"/>
      <c r="G97" s="6"/>
      <c r="H97" s="6"/>
      <c r="I97" s="6"/>
      <c r="J97" s="6"/>
      <c r="K97" s="6"/>
      <c r="L97" s="6"/>
      <c r="M97" s="6"/>
      <c r="N97" s="6"/>
      <c r="O97" s="6"/>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row>
    <row r="98" spans="1:100" ht="15">
      <c r="A98" s="2"/>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row>
    <row r="99" spans="1:100" ht="15">
      <c r="A99" s="2"/>
      <c r="B99" s="144" t="s">
        <v>179</v>
      </c>
      <c r="C99" s="144"/>
      <c r="D99" s="144"/>
      <c r="E99" s="144"/>
      <c r="F99" s="144"/>
      <c r="G99" s="144"/>
      <c r="H99" s="144"/>
      <c r="I99" s="144"/>
      <c r="J99" s="144"/>
      <c r="K99" s="144"/>
      <c r="L99" s="144"/>
      <c r="M99" s="144"/>
      <c r="N99" s="144"/>
      <c r="O99" s="144"/>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row>
    <row r="100" spans="1:100" ht="15">
      <c r="A100" s="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row>
    <row r="101" spans="1:100" ht="15">
      <c r="A101" s="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row>
    <row r="102" spans="1:100" ht="15">
      <c r="A102" s="66" t="s">
        <v>130</v>
      </c>
      <c r="B102" s="6" t="s">
        <v>146</v>
      </c>
      <c r="C102" s="6"/>
      <c r="D102" s="6"/>
      <c r="E102" s="6"/>
      <c r="F102" s="6"/>
      <c r="G102" s="6"/>
      <c r="H102" s="6"/>
      <c r="I102" s="6"/>
      <c r="J102" s="6"/>
      <c r="K102" s="6"/>
      <c r="L102" s="6"/>
      <c r="M102" s="6"/>
      <c r="N102" s="6"/>
      <c r="O102" s="6"/>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row>
    <row r="103" spans="1:100" ht="15">
      <c r="A103" s="2"/>
      <c r="B103" s="6"/>
      <c r="C103" s="6"/>
      <c r="D103" s="6"/>
      <c r="E103" s="6"/>
      <c r="F103" s="6"/>
      <c r="G103" s="6"/>
      <c r="H103" s="6"/>
      <c r="I103" s="6"/>
      <c r="J103" s="6"/>
      <c r="K103" s="6"/>
      <c r="L103" s="6"/>
      <c r="M103" s="6"/>
      <c r="N103" s="6"/>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row>
    <row r="104" spans="1:100" ht="15">
      <c r="A104" s="2"/>
      <c r="B104" s="19" t="s">
        <v>147</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row>
    <row r="105" spans="1:100" ht="15">
      <c r="A105" s="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row>
    <row r="106" spans="1:100" ht="15">
      <c r="A106" s="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row>
    <row r="107" spans="1:100" ht="15">
      <c r="A107" s="66" t="s">
        <v>132</v>
      </c>
      <c r="B107" s="6" t="s">
        <v>148</v>
      </c>
      <c r="C107" s="6"/>
      <c r="D107" s="6"/>
      <c r="E107" s="6"/>
      <c r="F107" s="6"/>
      <c r="G107" s="6"/>
      <c r="H107" s="6"/>
      <c r="I107" s="6"/>
      <c r="J107" s="6"/>
      <c r="K107" s="6"/>
      <c r="L107" s="6"/>
      <c r="M107" s="6"/>
      <c r="N107" s="6"/>
      <c r="O107" s="6"/>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row>
    <row r="108" spans="1:100" ht="15">
      <c r="A108" s="66"/>
      <c r="B108" s="6"/>
      <c r="C108" s="6"/>
      <c r="D108" s="6"/>
      <c r="E108" s="6"/>
      <c r="F108" s="6"/>
      <c r="G108" s="6"/>
      <c r="H108" s="6"/>
      <c r="I108" s="6"/>
      <c r="J108" s="6"/>
      <c r="K108" s="6"/>
      <c r="L108" s="6"/>
      <c r="M108" s="6"/>
      <c r="N108" s="6"/>
      <c r="O108" s="6"/>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row>
    <row r="109" spans="1:100" ht="45" customHeight="1">
      <c r="A109" s="2"/>
      <c r="B109" s="148" t="s">
        <v>279</v>
      </c>
      <c r="C109" s="148"/>
      <c r="D109" s="148"/>
      <c r="E109" s="148"/>
      <c r="F109" s="148"/>
      <c r="G109" s="148"/>
      <c r="H109" s="148"/>
      <c r="I109" s="148"/>
      <c r="J109" s="148"/>
      <c r="K109" s="148"/>
      <c r="L109" s="148"/>
      <c r="M109" s="148"/>
      <c r="N109" s="148"/>
      <c r="O109" s="148"/>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row>
    <row r="110" spans="1:100" ht="15">
      <c r="A110" s="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row>
    <row r="111" spans="1:100" ht="15">
      <c r="A111" s="63" t="s">
        <v>149</v>
      </c>
      <c r="B111" s="6" t="s">
        <v>150</v>
      </c>
      <c r="C111" s="6"/>
      <c r="D111" s="6"/>
      <c r="E111" s="6"/>
      <c r="F111" s="6"/>
      <c r="G111" s="6"/>
      <c r="H111" s="6"/>
      <c r="I111" s="6"/>
      <c r="J111" s="6"/>
      <c r="K111" s="6"/>
      <c r="L111" s="6"/>
      <c r="M111" s="6"/>
      <c r="N111" s="6"/>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row>
    <row r="112" spans="1:100" ht="15">
      <c r="A112" s="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row>
    <row r="113" spans="1:100" ht="15">
      <c r="A113" s="81" t="s">
        <v>128</v>
      </c>
      <c r="B113" s="6" t="s">
        <v>151</v>
      </c>
      <c r="C113" s="6"/>
      <c r="D113" s="6"/>
      <c r="E113" s="6"/>
      <c r="F113" s="6"/>
      <c r="G113" s="3"/>
      <c r="H113" s="3"/>
      <c r="I113" s="3"/>
      <c r="J113" s="19"/>
      <c r="K113" s="6"/>
      <c r="L113" s="6"/>
      <c r="M113" s="6"/>
      <c r="N113" s="6"/>
      <c r="O113" s="98"/>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row>
    <row r="114" spans="1:100" ht="15">
      <c r="A114" s="81"/>
      <c r="B114" s="6"/>
      <c r="C114" s="6"/>
      <c r="D114" s="6"/>
      <c r="E114" s="6"/>
      <c r="F114" s="6"/>
      <c r="G114" s="3"/>
      <c r="H114" s="3"/>
      <c r="I114" s="3"/>
      <c r="J114" s="19"/>
      <c r="K114" s="6"/>
      <c r="L114" s="6"/>
      <c r="M114" s="6"/>
      <c r="N114" s="6"/>
      <c r="O114" s="98"/>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row>
    <row r="115" spans="1:100" ht="28.5" customHeight="1">
      <c r="A115" s="81"/>
      <c r="B115" s="144" t="s">
        <v>152</v>
      </c>
      <c r="C115" s="144"/>
      <c r="D115" s="144"/>
      <c r="E115" s="144"/>
      <c r="F115" s="144"/>
      <c r="G115" s="144"/>
      <c r="H115" s="144"/>
      <c r="I115" s="144"/>
      <c r="J115" s="144"/>
      <c r="K115" s="144"/>
      <c r="L115" s="144"/>
      <c r="M115" s="144"/>
      <c r="N115" s="144"/>
      <c r="O115" s="144"/>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row>
    <row r="116" spans="1:100" ht="15">
      <c r="A116" s="81"/>
      <c r="B116" s="19"/>
      <c r="C116" s="6"/>
      <c r="D116" s="6"/>
      <c r="E116" s="6"/>
      <c r="F116" s="6"/>
      <c r="G116" s="10" t="s">
        <v>183</v>
      </c>
      <c r="H116" s="3"/>
      <c r="I116" s="10" t="s">
        <v>185</v>
      </c>
      <c r="J116" s="19"/>
      <c r="K116" s="6"/>
      <c r="L116" s="6"/>
      <c r="M116" s="6"/>
      <c r="N116" s="6"/>
      <c r="O116" s="98"/>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row>
    <row r="117" spans="1:100" ht="15">
      <c r="A117" s="2"/>
      <c r="B117" s="19"/>
      <c r="C117" s="19"/>
      <c r="D117" s="19"/>
      <c r="E117" s="19"/>
      <c r="F117" s="19"/>
      <c r="G117" s="3" t="s">
        <v>117</v>
      </c>
      <c r="H117" s="31"/>
      <c r="I117" s="3" t="s">
        <v>184</v>
      </c>
      <c r="J117" s="19"/>
      <c r="K117" s="19"/>
      <c r="L117" s="19"/>
      <c r="M117" s="19"/>
      <c r="N117" s="19"/>
      <c r="O117" s="98"/>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row>
    <row r="118" spans="1:100" ht="15">
      <c r="A118" s="2"/>
      <c r="B118" s="19"/>
      <c r="C118" s="19"/>
      <c r="D118" s="19"/>
      <c r="E118" s="19"/>
      <c r="F118" s="19"/>
      <c r="G118" s="31" t="s">
        <v>264</v>
      </c>
      <c r="H118" s="3"/>
      <c r="I118" s="31" t="s">
        <v>264</v>
      </c>
      <c r="J118" s="102"/>
      <c r="K118" s="19"/>
      <c r="L118" s="19"/>
      <c r="M118" s="19"/>
      <c r="N118" s="19"/>
      <c r="O118" s="98"/>
      <c r="S118" s="85"/>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row>
    <row r="119" spans="1:100" ht="15">
      <c r="A119" s="2"/>
      <c r="B119" s="19"/>
      <c r="C119" s="19"/>
      <c r="D119" s="19"/>
      <c r="E119" s="19"/>
      <c r="F119" s="19"/>
      <c r="G119" s="3"/>
      <c r="H119" s="3"/>
      <c r="I119" s="3"/>
      <c r="J119" s="103"/>
      <c r="K119" s="19"/>
      <c r="L119" s="19"/>
      <c r="M119" s="19"/>
      <c r="N119" s="19"/>
      <c r="O119" s="98"/>
      <c r="S119" s="86"/>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row>
    <row r="120" spans="1:100" ht="15.75" thickBot="1">
      <c r="A120" s="2"/>
      <c r="B120" s="19" t="s">
        <v>153</v>
      </c>
      <c r="C120" s="19"/>
      <c r="D120" s="19"/>
      <c r="E120" s="19"/>
      <c r="F120" s="19"/>
      <c r="G120" s="33">
        <f>'Income Stmt'!C31</f>
        <v>4569</v>
      </c>
      <c r="H120" s="62">
        <v>-969.3625080000006</v>
      </c>
      <c r="I120" s="33">
        <f>'Income Stmt'!G31</f>
        <v>10353</v>
      </c>
      <c r="J120" s="62"/>
      <c r="K120" s="19"/>
      <c r="L120" s="19"/>
      <c r="M120" s="19"/>
      <c r="N120" s="19"/>
      <c r="O120" s="98"/>
      <c r="S120" s="87"/>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row>
    <row r="121" spans="1:100" ht="15.75" thickTop="1">
      <c r="A121" s="2"/>
      <c r="B121" s="19"/>
      <c r="C121" s="19"/>
      <c r="D121" s="19"/>
      <c r="E121" s="19"/>
      <c r="F121" s="19"/>
      <c r="G121" s="62"/>
      <c r="H121" s="62"/>
      <c r="I121" s="62"/>
      <c r="J121" s="62"/>
      <c r="K121" s="19"/>
      <c r="L121" s="19"/>
      <c r="M121" s="19"/>
      <c r="N121" s="19"/>
      <c r="O121" s="98"/>
      <c r="S121" s="87"/>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row>
    <row r="122" spans="1:100" ht="15.75" thickBot="1">
      <c r="A122" s="2"/>
      <c r="B122" s="19" t="s">
        <v>154</v>
      </c>
      <c r="C122" s="19"/>
      <c r="D122" s="19"/>
      <c r="E122" s="19"/>
      <c r="F122" s="19"/>
      <c r="G122" s="104">
        <f>85000000/1000</f>
        <v>85000</v>
      </c>
      <c r="H122" s="19"/>
      <c r="I122" s="104">
        <f>85000000/1000</f>
        <v>85000</v>
      </c>
      <c r="J122" s="62"/>
      <c r="K122" s="19"/>
      <c r="L122" s="19"/>
      <c r="M122" s="19"/>
      <c r="N122" s="19"/>
      <c r="O122" s="98"/>
      <c r="S122" s="87"/>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row>
    <row r="123" spans="1:100" ht="15.75" thickTop="1">
      <c r="A123" s="2"/>
      <c r="B123" s="19"/>
      <c r="C123" s="19"/>
      <c r="D123" s="19"/>
      <c r="E123" s="19"/>
      <c r="F123" s="19"/>
      <c r="G123" s="79"/>
      <c r="H123" s="62"/>
      <c r="I123" s="79"/>
      <c r="J123" s="62"/>
      <c r="K123" s="19"/>
      <c r="L123" s="19"/>
      <c r="M123" s="19"/>
      <c r="N123" s="19"/>
      <c r="O123" s="98"/>
      <c r="S123" s="87"/>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row>
    <row r="124" spans="1:100" ht="15.75" thickBot="1">
      <c r="A124" s="2"/>
      <c r="B124" s="19" t="s">
        <v>155</v>
      </c>
      <c r="C124" s="19"/>
      <c r="D124" s="19"/>
      <c r="E124" s="19"/>
      <c r="F124" s="19"/>
      <c r="G124" s="88">
        <f>G120/G122*100</f>
        <v>5.375294117647059</v>
      </c>
      <c r="H124" s="105"/>
      <c r="I124" s="88">
        <f>I120/I122*100</f>
        <v>12.18</v>
      </c>
      <c r="J124" s="105"/>
      <c r="K124" s="19"/>
      <c r="L124" s="19"/>
      <c r="M124" s="19"/>
      <c r="N124" s="19"/>
      <c r="O124" s="98"/>
      <c r="S124" s="8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row>
    <row r="125" spans="1:100" ht="15.75" thickTop="1">
      <c r="A125" s="2"/>
      <c r="B125" s="19"/>
      <c r="C125" s="19"/>
      <c r="D125" s="19"/>
      <c r="E125" s="19"/>
      <c r="F125" s="19"/>
      <c r="G125" s="19"/>
      <c r="H125" s="19"/>
      <c r="I125" s="19"/>
      <c r="J125" s="19"/>
      <c r="K125" s="19"/>
      <c r="L125" s="19"/>
      <c r="M125" s="19"/>
      <c r="N125" s="19"/>
      <c r="O125" s="98"/>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row>
    <row r="126" spans="1:100" ht="15">
      <c r="A126" s="81" t="s">
        <v>129</v>
      </c>
      <c r="B126" s="6" t="s">
        <v>156</v>
      </c>
      <c r="C126" s="6"/>
      <c r="D126" s="6"/>
      <c r="E126" s="6"/>
      <c r="F126" s="6"/>
      <c r="G126" s="3"/>
      <c r="H126" s="90"/>
      <c r="I126" s="90"/>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row>
    <row r="127" spans="1:100" ht="15">
      <c r="A127" s="81"/>
      <c r="B127" s="6"/>
      <c r="C127" s="6"/>
      <c r="D127" s="6"/>
      <c r="E127" s="6"/>
      <c r="F127" s="6"/>
      <c r="G127" s="3"/>
      <c r="H127" s="90"/>
      <c r="I127" s="90"/>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row>
    <row r="128" spans="1:100" ht="27.75" customHeight="1">
      <c r="A128" s="110"/>
      <c r="B128" s="144" t="s">
        <v>186</v>
      </c>
      <c r="C128" s="144"/>
      <c r="D128" s="144"/>
      <c r="E128" s="144"/>
      <c r="F128" s="144"/>
      <c r="G128" s="144"/>
      <c r="H128" s="144"/>
      <c r="I128" s="144"/>
      <c r="J128" s="144"/>
      <c r="K128" s="144"/>
      <c r="L128" s="144"/>
      <c r="M128" s="144"/>
      <c r="N128" s="144"/>
      <c r="O128" s="144"/>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row>
    <row r="129" spans="1:100"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row>
    <row r="130" spans="1:100" ht="15">
      <c r="A130" s="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row>
    <row r="131" spans="1:100" ht="15">
      <c r="A131" s="2"/>
      <c r="B131" s="106" t="s">
        <v>268</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row>
    <row r="132" spans="1:100" ht="15">
      <c r="A132" s="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row>
    <row r="133" spans="1:100" ht="15">
      <c r="A133" s="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row>
    <row r="134" spans="1:100"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row>
    <row r="135" spans="1:100" ht="15">
      <c r="A135" s="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row>
    <row r="136" spans="1:100" ht="15">
      <c r="A136" s="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row>
    <row r="137" spans="1:100" ht="15">
      <c r="A137" s="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row>
    <row r="138" spans="1:100" ht="15">
      <c r="A138" s="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row>
    <row r="139" spans="1:100" ht="15">
      <c r="A139" s="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row>
    <row r="140" spans="1:100"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row>
    <row r="141" spans="1:100"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row>
    <row r="142" spans="1:100" ht="15">
      <c r="A142" s="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row>
    <row r="143" spans="1:100"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row>
    <row r="144" spans="1:100" ht="15">
      <c r="A144" s="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row>
    <row r="145" spans="1:100"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row>
    <row r="146" spans="1:100"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row>
    <row r="147" spans="1:100"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row>
    <row r="148" spans="1:100"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row>
    <row r="149" spans="1:100"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row>
    <row r="150" spans="1:100"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row>
    <row r="151" spans="1:100"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row>
    <row r="152" spans="1:100"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row>
    <row r="153" spans="1:100"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row>
    <row r="154" spans="1:100"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row>
    <row r="155" spans="1:100"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row>
    <row r="156" spans="1:100"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row>
    <row r="157" spans="1:100"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row>
    <row r="158" spans="1:100"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row>
    <row r="159" spans="1:100"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row>
    <row r="160" spans="1:100"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row>
    <row r="161" spans="1:100"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row>
    <row r="162" spans="1:100"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row>
    <row r="163" spans="1:100"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row>
    <row r="164" spans="1:100"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row>
    <row r="165" spans="1:100"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row>
    <row r="166" spans="1:100"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row>
    <row r="167" spans="1:100"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row>
    <row r="168" spans="1:100"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row>
    <row r="169" spans="1:100"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row>
    <row r="170" spans="1:100"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row>
    <row r="171" spans="1:100"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row>
    <row r="172" spans="1:100"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row>
    <row r="173" spans="1:100"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row>
    <row r="174" spans="1:100"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row>
    <row r="175" spans="1:100"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row>
    <row r="176" spans="1:100"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row>
    <row r="177" spans="1:100"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row>
    <row r="178" spans="1:100"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row>
    <row r="179" spans="1:100"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row>
    <row r="180" spans="1:100"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row>
    <row r="181" spans="1:100"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row>
    <row r="182" spans="1:100"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row>
    <row r="183" spans="1:100"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row>
    <row r="184" spans="1:100"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row>
    <row r="185" spans="1:100"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row>
    <row r="186" spans="1:100"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row>
    <row r="187" spans="1:100"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row>
    <row r="188" spans="1:100"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row>
    <row r="189" spans="1:100"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row>
    <row r="190" spans="1:100"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row>
    <row r="191" spans="1:100"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row>
    <row r="192" spans="1:100"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row>
    <row r="193" spans="1:100"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row>
    <row r="200" spans="1:100"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row>
    <row r="201" spans="1:100"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row>
    <row r="202" spans="1:100"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row>
    <row r="203" spans="1:100"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row>
    <row r="204" spans="1:100"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row>
    <row r="205" spans="1:100"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row>
    <row r="206" spans="1:100"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row>
    <row r="207" spans="1:100"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row>
    <row r="208" spans="1:100"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row>
    <row r="209" spans="1:100"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row>
    <row r="210" spans="1:100"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row>
    <row r="211" spans="1:100"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row>
    <row r="212" spans="1:100"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row>
    <row r="213" spans="1:100"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row>
    <row r="214" spans="1:100"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row>
    <row r="215" spans="1:100"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row>
    <row r="216" spans="1:100"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row>
    <row r="217" spans="1:100"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row>
    <row r="218" spans="1:100"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row>
    <row r="219" spans="1:100"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row>
    <row r="220" spans="1:100"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row>
    <row r="221" spans="1:100"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row>
    <row r="222" spans="1:100"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row>
    <row r="223" spans="1:100"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row>
    <row r="224" spans="1:100"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row>
    <row r="225" spans="1:100"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row>
    <row r="226" spans="1:100"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row>
    <row r="227" spans="1:100"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row>
    <row r="228" spans="1:100"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row>
    <row r="229" spans="1:100"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row>
    <row r="230" spans="1:100"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row>
    <row r="231" spans="1:100"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row>
    <row r="232" spans="1:100"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row>
    <row r="233" spans="1:100"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row>
    <row r="234" spans="1:100"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row>
    <row r="235" spans="1:100"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row>
    <row r="236" spans="1:100"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row>
    <row r="237" spans="1:100"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row>
    <row r="238" spans="1:100"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row>
    <row r="239" spans="1:100"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row>
    <row r="240" spans="1:100"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row>
    <row r="241" spans="1:100"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row>
    <row r="242" spans="1:100"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row>
    <row r="243" spans="1:100"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row>
    <row r="244" spans="1:100"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row>
    <row r="245" spans="1:100"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row>
    <row r="246" spans="1:100"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row>
    <row r="247" spans="1:100"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row>
    <row r="248" spans="1:100"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row>
    <row r="249" spans="1:100"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row>
    <row r="250" spans="1:100"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row>
    <row r="251" spans="1:100"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row>
    <row r="252" spans="1:100"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row>
    <row r="253" spans="1:100"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row>
    <row r="254" spans="1:100"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row>
    <row r="255" spans="1:100"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row>
    <row r="256" spans="1:100"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row>
    <row r="257" spans="1:100"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row>
    <row r="258" spans="1:100"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row>
    <row r="259" spans="1:100"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row>
    <row r="260" spans="1:100"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row>
    <row r="261" spans="1:100"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row>
    <row r="262" spans="1:100"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row>
    <row r="263" spans="1:100"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row>
    <row r="264" spans="1:100"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row>
    <row r="265" spans="1:100"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row>
    <row r="266" spans="1:100"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row>
    <row r="267" spans="1:100"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row>
    <row r="268" spans="1:100"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row>
    <row r="269" spans="1:100"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row>
    <row r="270" spans="1:100"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row>
    <row r="271" spans="1:100"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row>
    <row r="272" spans="1:100"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row>
    <row r="273" spans="1:100"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row>
    <row r="274" spans="1:100"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row>
    <row r="275" spans="1:100"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row>
    <row r="276" spans="1:100"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row>
    <row r="277" spans="1:100"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row>
    <row r="278" spans="1:100"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row>
    <row r="279" spans="1:100"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row>
    <row r="280" spans="1:100"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row>
    <row r="281" spans="1:100"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row>
    <row r="282" spans="1:100"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row>
    <row r="283" spans="1:100"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row>
    <row r="284" spans="1:100"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row>
    <row r="285" spans="1:100"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row>
    <row r="286" spans="1:100"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row>
    <row r="287" spans="1:100"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row>
    <row r="288" spans="1:100"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row>
    <row r="289" spans="1:100"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row>
    <row r="290" spans="1:100"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row>
    <row r="291" spans="1:100"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row>
    <row r="292" spans="1:100"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row>
    <row r="293" spans="1:100"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row>
    <row r="294" spans="1:100"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row>
    <row r="295" spans="1:100"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row>
    <row r="296" spans="1:100"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row>
    <row r="297" spans="1:100"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row>
    <row r="298" spans="1:100"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row>
    <row r="299" spans="1:100"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row>
    <row r="300" spans="1:100"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row>
    <row r="301" spans="1:100"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row>
    <row r="302" spans="1:100"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row>
    <row r="303" spans="1:100"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row>
    <row r="304" spans="1:100"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row>
    <row r="305" spans="1:100"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row>
    <row r="306" spans="1:100"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row>
    <row r="307" spans="1:100"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row>
    <row r="308" spans="1:100"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row>
    <row r="309" spans="1:100"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row>
    <row r="310" spans="1:100"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row>
    <row r="311" spans="1:100"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row>
    <row r="312" spans="1:100"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row>
    <row r="313" spans="1:100"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row>
    <row r="314" spans="1:100"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row>
    <row r="315" spans="1:100"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row>
    <row r="316" spans="1:100"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row>
    <row r="317" spans="1:100"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row>
    <row r="318" spans="1:100"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row>
    <row r="319" spans="1:100"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row>
    <row r="320" spans="1:100"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row>
    <row r="321" spans="1:100"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row>
    <row r="322" spans="1:100"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row>
    <row r="323" spans="1:100"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row>
    <row r="324" spans="1:100"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row>
    <row r="325" spans="1:100"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row>
    <row r="326" spans="1:100"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row>
    <row r="327" spans="1:100"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row>
    <row r="328" spans="1:100"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row>
    <row r="329" spans="1:100"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row>
    <row r="330" spans="1:100"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row>
    <row r="331" spans="1:100"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row>
    <row r="332" spans="1:100"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row>
    <row r="333" spans="1:100"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row>
    <row r="334" spans="1:100"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row>
    <row r="335" spans="1:100"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row>
    <row r="336" spans="1:100"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row>
    <row r="337" spans="1:100"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row>
    <row r="338" spans="1:100"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row>
    <row r="339" spans="1:100"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row>
    <row r="340" spans="1:100"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row>
    <row r="341" spans="1:100"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row>
    <row r="342" spans="1:100"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row>
    <row r="343" spans="1:100"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row>
    <row r="344" spans="1:100"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row>
    <row r="345" spans="1:100"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row>
    <row r="346" spans="1:100"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row>
    <row r="347" spans="1:100"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row>
    <row r="348" spans="1:100"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row>
    <row r="349" spans="1:100"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row>
    <row r="350" spans="1:100"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row>
    <row r="351" spans="1:100"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row>
    <row r="352" spans="1:100"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row>
    <row r="353" spans="1:100"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row>
    <row r="354" spans="1:100"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row>
    <row r="355" spans="1:100"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row>
    <row r="356" spans="1:100"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row>
    <row r="357" spans="1:100"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row>
    <row r="358" spans="1:100"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row>
    <row r="359" spans="1:100"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row>
    <row r="360" spans="1:100"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row>
    <row r="361" spans="1:100"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row>
    <row r="362" spans="1:100"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row>
    <row r="363" spans="1:100"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row>
    <row r="364" spans="1:100"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row>
    <row r="365" spans="1:100"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row>
    <row r="366" spans="1:100"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row>
    <row r="367" spans="1:100"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row>
    <row r="368" spans="1:100"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row>
    <row r="369" spans="1:100"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row>
    <row r="370" spans="1:100"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row>
    <row r="371" spans="1:100"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row>
    <row r="372" spans="1:100"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row>
    <row r="373" spans="1:100"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row>
    <row r="374" spans="1:100"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row>
    <row r="375" spans="1:100"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row>
    <row r="376" spans="1:100"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row>
    <row r="377" spans="1:100"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row>
    <row r="378" spans="1:100"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row>
    <row r="379" spans="1:100"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row>
    <row r="380" spans="1:100"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row>
    <row r="381" spans="1:100"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row>
    <row r="382" spans="1:100"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row>
    <row r="383" spans="1:100"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row>
    <row r="384" spans="1:100"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row>
    <row r="385" spans="1:100"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row>
    <row r="386" spans="1:100"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row>
    <row r="387" spans="1:100"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row>
    <row r="388" spans="1:100"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row>
    <row r="389" spans="1:100"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row>
    <row r="390" spans="1:100"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row>
    <row r="391" spans="1:100"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row>
    <row r="392" spans="1:100"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row>
    <row r="393" spans="1:100"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row>
    <row r="394" spans="1:100"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row>
    <row r="395" spans="1:100"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row>
    <row r="396" spans="1:100"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row>
    <row r="397" spans="1:100"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row>
    <row r="398" spans="1:100"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row>
    <row r="399" spans="1:100"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row>
    <row r="400" spans="1:100"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row>
    <row r="401" spans="1:100"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row>
    <row r="402" spans="1:100"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row>
    <row r="403" spans="1:100"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row>
    <row r="404" spans="1:100"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row>
    <row r="405" spans="1:100"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row>
    <row r="406" spans="1:100"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row>
    <row r="407" spans="1:100"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row>
    <row r="408" spans="1:100"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row>
    <row r="409" spans="1:100"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row>
    <row r="410" spans="1:100"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row>
    <row r="411" spans="1:100"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row>
    <row r="412" spans="1:100"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row>
    <row r="413" spans="1:100"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row>
    <row r="414" spans="1:100"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row>
    <row r="415" spans="1:100"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row>
    <row r="416" spans="1:100"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row>
    <row r="417" spans="1:100"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c r="CU417" s="19"/>
      <c r="CV417" s="19"/>
    </row>
    <row r="418" spans="1:100"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row>
    <row r="419" spans="1:100"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c r="CU419" s="19"/>
      <c r="CV419" s="19"/>
    </row>
    <row r="420" spans="1:100"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row>
    <row r="421" spans="1:100"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row>
    <row r="422" spans="1:100"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c r="CU422" s="19"/>
      <c r="CV422" s="19"/>
    </row>
    <row r="423" spans="1:100"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row>
    <row r="424" spans="1:100"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row>
    <row r="425" spans="1:100"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row>
    <row r="426" spans="1:100"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row>
    <row r="427" spans="1:100"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c r="CU427" s="19"/>
      <c r="CV427" s="19"/>
    </row>
    <row r="428" spans="1:100"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row>
    <row r="429" spans="1:100"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row>
    <row r="430" spans="1:100"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c r="CU430" s="19"/>
      <c r="CV430" s="19"/>
    </row>
    <row r="431" spans="1:100"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row>
    <row r="432" spans="1:100"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c r="CU432" s="19"/>
      <c r="CV432" s="19"/>
    </row>
    <row r="433" spans="1:100"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row>
    <row r="434" spans="1:100"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row>
    <row r="435" spans="1:100"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row>
    <row r="436" spans="1:100"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row>
    <row r="437" spans="1:100"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c r="CU437" s="19"/>
      <c r="CV437" s="19"/>
    </row>
    <row r="438" spans="1:100"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row>
    <row r="439" spans="1:100"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row>
    <row r="440" spans="1:100"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c r="CV440" s="19"/>
    </row>
    <row r="441" spans="1:100"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c r="CU441" s="19"/>
      <c r="CV441" s="19"/>
    </row>
    <row r="442" spans="1:100"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c r="CV442" s="19"/>
    </row>
    <row r="443" spans="1:100"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row>
    <row r="444" spans="1:100"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row>
    <row r="445" spans="1:100"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c r="CV445" s="19"/>
    </row>
    <row r="446" spans="1:100"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row>
    <row r="447" spans="1:100"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c r="CU447" s="19"/>
      <c r="CV447" s="19"/>
    </row>
    <row r="448" spans="1:100"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row>
    <row r="449" spans="1:100"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c r="CU449" s="19"/>
      <c r="CV449" s="19"/>
    </row>
    <row r="450" spans="1:100"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row>
    <row r="451" spans="1:100"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c r="CU451" s="19"/>
      <c r="CV451" s="19"/>
    </row>
    <row r="452" spans="1:100"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c r="CU452" s="19"/>
      <c r="CV452" s="19"/>
    </row>
    <row r="453" spans="1:100"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row>
    <row r="454" spans="1:100"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c r="CU454" s="19"/>
      <c r="CV454" s="19"/>
    </row>
    <row r="455" spans="1:100"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c r="CU455" s="19"/>
      <c r="CV455" s="19"/>
    </row>
    <row r="456" spans="1:100"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row>
    <row r="457" spans="1:100"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row>
    <row r="458" spans="1:100"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row>
    <row r="459" spans="1:100"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c r="CU459" s="19"/>
      <c r="CV459" s="19"/>
    </row>
    <row r="460" spans="1:100"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row>
    <row r="461" spans="1:100"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row>
    <row r="462" spans="1:100"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row>
    <row r="463" spans="1:100"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row>
    <row r="464" spans="1:100"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row>
    <row r="465" spans="1:100"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row>
    <row r="466" spans="1:100"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row>
    <row r="467" spans="1:100"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row>
    <row r="468" spans="1:100"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row>
    <row r="469" spans="1:100"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row>
    <row r="470" spans="1:100"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row>
    <row r="471" spans="1:100"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row>
    <row r="472" spans="1:100"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row>
    <row r="473" spans="1:100"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c r="CU473" s="19"/>
      <c r="CV473" s="19"/>
    </row>
    <row r="474" spans="1:100"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c r="CU474" s="19"/>
      <c r="CV474" s="19"/>
    </row>
    <row r="475" spans="1:100"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row>
    <row r="476" spans="1:100"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row>
    <row r="477" spans="1:100"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c r="CU477" s="19"/>
      <c r="CV477" s="19"/>
    </row>
    <row r="478" spans="1:100"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row>
    <row r="479" spans="1:100"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c r="CU479" s="19"/>
      <c r="CV479" s="19"/>
    </row>
    <row r="480" spans="1:100"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c r="CU480" s="19"/>
      <c r="CV480" s="19"/>
    </row>
    <row r="481" spans="1:100"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c r="CU481" s="19"/>
      <c r="CV481" s="19"/>
    </row>
    <row r="482" spans="1:100"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c r="CU482" s="19"/>
      <c r="CV482" s="19"/>
    </row>
    <row r="483" spans="1:100"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c r="CU483" s="19"/>
      <c r="CV483" s="19"/>
    </row>
    <row r="484" spans="1:100"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c r="CU484" s="19"/>
      <c r="CV484" s="19"/>
    </row>
    <row r="485" spans="1:100"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c r="CU485" s="19"/>
      <c r="CV485" s="19"/>
    </row>
    <row r="486" spans="1:100"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c r="CU486" s="19"/>
      <c r="CV486" s="19"/>
    </row>
    <row r="487" spans="1:100"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c r="CU487" s="19"/>
      <c r="CV487" s="19"/>
    </row>
    <row r="488" spans="1:100"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row>
    <row r="489" spans="1:100"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c r="CU489" s="19"/>
      <c r="CV489" s="19"/>
    </row>
    <row r="490" spans="1:100"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c r="CU490" s="19"/>
      <c r="CV490" s="19"/>
    </row>
    <row r="491" spans="1:100"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c r="CU491" s="19"/>
      <c r="CV491" s="19"/>
    </row>
    <row r="492" spans="1:100"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c r="CU492" s="19"/>
      <c r="CV492" s="19"/>
    </row>
    <row r="493" spans="1:100"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c r="CU493" s="19"/>
      <c r="CV493" s="19"/>
    </row>
    <row r="494" spans="1:100"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row>
    <row r="495" spans="1:100"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row>
    <row r="496" spans="1:100"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c r="CU496" s="19"/>
      <c r="CV496" s="19"/>
    </row>
    <row r="497" spans="1:100"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c r="CU497" s="19"/>
      <c r="CV497" s="19"/>
    </row>
    <row r="498" spans="1:100"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c r="CU498" s="19"/>
      <c r="CV498" s="19"/>
    </row>
    <row r="499" spans="1:100"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c r="CU499" s="19"/>
      <c r="CV499" s="19"/>
    </row>
    <row r="500" spans="1:100"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c r="CU500" s="19"/>
      <c r="CV500" s="19"/>
    </row>
    <row r="501" spans="1:100"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c r="CU501" s="19"/>
      <c r="CV501" s="19"/>
    </row>
    <row r="502" spans="1:100"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c r="CU502" s="19"/>
      <c r="CV502" s="19"/>
    </row>
    <row r="503" spans="1:100"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row>
    <row r="504" spans="1:100"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row>
    <row r="505" spans="1:100"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row>
    <row r="506" spans="1:100"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row>
    <row r="507" spans="1:100"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c r="CU507" s="19"/>
      <c r="CV507" s="19"/>
    </row>
    <row r="508" spans="1:100"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row>
    <row r="509" spans="1:100"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row>
    <row r="510" spans="1:100"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c r="CU510" s="19"/>
      <c r="CV510" s="19"/>
    </row>
    <row r="511" spans="1:100"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row>
    <row r="512" spans="1:100"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row>
    <row r="513" spans="1:100"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row>
    <row r="514" spans="1:100"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row>
    <row r="515" spans="1:100"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row>
    <row r="516" spans="1:100"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row>
    <row r="517" spans="1:100"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row>
    <row r="518" spans="1:100"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row>
    <row r="519" spans="1:100"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row>
    <row r="520" spans="1:100"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row>
    <row r="521" spans="1:100"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row>
    <row r="522" spans="1:100"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row>
    <row r="523" spans="1:100"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row>
    <row r="524" spans="1:100"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row>
    <row r="525" spans="1:100"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row>
    <row r="526" spans="1:100"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row>
    <row r="527" spans="1:100"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row>
    <row r="528" spans="1:100"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row>
    <row r="529" spans="1:100"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row>
    <row r="530" spans="1:100"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row>
    <row r="531" spans="1:100"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row>
    <row r="532" spans="1:100"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row>
    <row r="533" spans="1:100"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row>
    <row r="534" spans="1:100"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row>
    <row r="535" spans="1:100"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row>
    <row r="536" spans="1:100"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row>
    <row r="537" spans="1:100"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row>
    <row r="538" spans="1:100"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row>
    <row r="539" spans="1:100"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row>
    <row r="540" spans="1:100"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row>
    <row r="541" spans="1:100"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row>
    <row r="542" spans="1:100"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row>
    <row r="543" spans="1:100"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row>
    <row r="544" spans="1:100"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row>
    <row r="545" spans="1:100"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row>
    <row r="546" spans="1:100"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row>
    <row r="547" spans="1:100"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row>
    <row r="548" spans="1:100"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row>
    <row r="549" spans="1:100"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row>
    <row r="550" spans="1:100"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row>
    <row r="551" spans="1:100"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row>
    <row r="552" spans="1:100"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row>
    <row r="553" spans="1:100"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row>
    <row r="554" spans="1:100"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row>
    <row r="555" spans="1:100"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row>
    <row r="556" spans="1:100"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row>
    <row r="557" spans="1:100"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row>
    <row r="558" spans="1:100"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row>
    <row r="559" spans="1:100"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row>
    <row r="560" spans="1:100"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row>
    <row r="561" spans="1:100"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row>
    <row r="562" spans="1:100"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row>
    <row r="563" spans="1:100"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row>
    <row r="564" spans="1:100"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row>
    <row r="565" spans="1:100"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row>
    <row r="566" spans="1:100"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row>
    <row r="567" spans="1:100"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row>
    <row r="568" spans="1:100"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row>
    <row r="569" spans="1:100"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row>
    <row r="570" spans="1:100"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row>
    <row r="571" spans="1:100"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row>
    <row r="572" spans="1:100"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row>
    <row r="573" spans="1:100"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row>
    <row r="574" spans="1:100"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row>
    <row r="575" spans="1:100"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row>
    <row r="576" spans="1:100"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row>
    <row r="577" spans="1:100"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row>
    <row r="578" spans="1:100"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row>
    <row r="579" spans="1:100"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row>
    <row r="580" spans="1:100"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row>
    <row r="581" spans="1:100"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row>
    <row r="582" spans="1:100"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row>
    <row r="583" spans="1:100"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row>
    <row r="584" spans="1:100"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row>
    <row r="585" spans="1:100"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row>
    <row r="586" spans="1:100"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row>
    <row r="587" spans="1:100"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row>
    <row r="588" spans="1:100"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row>
    <row r="589" spans="1:100"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row>
    <row r="590" spans="1:100"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row>
    <row r="591" spans="1:100"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row>
    <row r="592" spans="1:100"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row>
    <row r="593" spans="1:100"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row>
    <row r="594" spans="1:100"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row>
    <row r="595" spans="1:100"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row>
    <row r="596" spans="1:100"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row>
    <row r="597" spans="1:100"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row>
    <row r="598" spans="1:100"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row>
    <row r="599" spans="1:100"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row>
    <row r="600" spans="1:100"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row>
    <row r="601" spans="1:100"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row>
    <row r="602" spans="1:100"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row>
    <row r="603" spans="1:100"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row>
    <row r="604" spans="1:100"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row>
    <row r="605" spans="1:100"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row>
    <row r="606" spans="1:100"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row>
    <row r="607" spans="1:100"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row>
    <row r="608" spans="1:100"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row>
    <row r="609" spans="1:100"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row>
    <row r="610" spans="1:100"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row>
    <row r="611" spans="1:100"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row>
    <row r="612" spans="1:100"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row>
    <row r="613" spans="1:100"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row>
    <row r="614" spans="1:100"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row>
    <row r="615" spans="1:100"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row>
    <row r="616" spans="1:100"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row>
    <row r="617" spans="1:100"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row>
    <row r="618" spans="1:100"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row>
    <row r="619" spans="1:100"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row>
    <row r="620" spans="1:100"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row>
    <row r="621" spans="1:100"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row>
    <row r="622" spans="1:100"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row>
    <row r="623" spans="1:100"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row>
    <row r="624" spans="1:100"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row>
    <row r="625" spans="1:100"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row>
    <row r="626" spans="1:100"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row>
    <row r="627" spans="1:100"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row>
    <row r="628" spans="1:100"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row>
    <row r="629" spans="1:100"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row>
    <row r="630" spans="1:100"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row>
    <row r="631" spans="1:100"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row>
    <row r="632" spans="1:100"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row>
    <row r="633" spans="1:100"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row>
    <row r="634" spans="1:100"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row>
    <row r="635" spans="1:100"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row>
    <row r="636" spans="1:100"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row>
    <row r="637" spans="1:100"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row>
    <row r="638" spans="1:100"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row>
    <row r="639" spans="1:100"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row>
    <row r="640" spans="1:100"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row>
    <row r="641" spans="1:100"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row>
    <row r="642" spans="1:100"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row>
    <row r="643" spans="1:100"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row>
    <row r="644" spans="1:100"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row>
    <row r="645" spans="1:100"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row>
    <row r="646" spans="1:100"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row>
    <row r="647" spans="1:100"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row>
    <row r="648" spans="1:100"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row>
    <row r="649" spans="1:100"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row>
    <row r="650" spans="1:100"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row>
    <row r="651" spans="1:100"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row>
    <row r="652" spans="1:100"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row>
    <row r="653" spans="1:100"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row>
    <row r="654" spans="1:100"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row>
    <row r="655" spans="1:100"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row>
    <row r="656" spans="1:100"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row>
    <row r="657" spans="1:100"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row>
    <row r="658" spans="1:100"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row>
    <row r="659" spans="1:100"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row>
    <row r="660" spans="1:100"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row>
    <row r="661" spans="1:100"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row>
    <row r="662" spans="1:100"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row>
    <row r="663" spans="1:100"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row>
    <row r="664" spans="1:100"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row>
    <row r="665" spans="1:100"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row>
    <row r="666" spans="1:100"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row>
    <row r="667" spans="1:100"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row>
    <row r="668" spans="1:100"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row>
    <row r="669" spans="1:100"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row>
    <row r="670" spans="1:100"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row>
    <row r="671" spans="1:100"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row>
    <row r="672" spans="1:100"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row>
    <row r="673" spans="1:100"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row>
    <row r="674" spans="1:100"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row>
    <row r="675" spans="1:100"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row>
    <row r="676" spans="1:100"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row>
    <row r="677" spans="1:100"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row>
    <row r="678" spans="1:100"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row>
    <row r="679" spans="1:100"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row>
    <row r="680" spans="1:100"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row>
    <row r="681" spans="1:100"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row>
    <row r="682" spans="1:100"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row>
    <row r="683" spans="1:100"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row>
    <row r="684" spans="1:100"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row>
    <row r="685" spans="1:100"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row>
    <row r="686" spans="1:100"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row>
    <row r="687" spans="1:100"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row>
    <row r="688" spans="1:100"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row>
    <row r="689" spans="1:100"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row>
    <row r="690" spans="1:100"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row>
    <row r="691" spans="1:100"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row>
    <row r="692" spans="1:100"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c r="CU692" s="19"/>
      <c r="CV692" s="19"/>
    </row>
    <row r="693" spans="1:100"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c r="CU693" s="19"/>
      <c r="CV693" s="19"/>
    </row>
    <row r="694" spans="1:100"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c r="CU694" s="19"/>
      <c r="CV694" s="19"/>
    </row>
    <row r="695" spans="1:100"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c r="CU695" s="19"/>
      <c r="CV695" s="19"/>
    </row>
    <row r="696" spans="1:100"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c r="CU696" s="19"/>
      <c r="CV696" s="19"/>
    </row>
    <row r="697" spans="1:100"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c r="CU697" s="19"/>
      <c r="CV697" s="19"/>
    </row>
    <row r="698" spans="1:100"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c r="CU698" s="19"/>
      <c r="CV698" s="19"/>
    </row>
    <row r="699" spans="1:100"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c r="CU699" s="19"/>
      <c r="CV699" s="19"/>
    </row>
    <row r="700" spans="1:100"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c r="CU700" s="19"/>
      <c r="CV700" s="19"/>
    </row>
    <row r="701" spans="1:100"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c r="CU701" s="19"/>
      <c r="CV701" s="19"/>
    </row>
    <row r="702" spans="1:100"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c r="CU702" s="19"/>
      <c r="CV702" s="19"/>
    </row>
    <row r="703" spans="1:100"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c r="CU703" s="19"/>
      <c r="CV703" s="19"/>
    </row>
    <row r="704" spans="1:100"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c r="CU704" s="19"/>
      <c r="CV704" s="19"/>
    </row>
    <row r="705" spans="1:100"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c r="CU705" s="19"/>
      <c r="CV705" s="19"/>
    </row>
    <row r="706" spans="1:100"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c r="CU706" s="19"/>
      <c r="CV706" s="19"/>
    </row>
    <row r="707" spans="1:100"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c r="CU707" s="19"/>
      <c r="CV707" s="19"/>
    </row>
    <row r="708" spans="1:100"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c r="CU708" s="19"/>
      <c r="CV708" s="19"/>
    </row>
    <row r="709" spans="1:100"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c r="CU709" s="19"/>
      <c r="CV709" s="19"/>
    </row>
    <row r="710" spans="1:100"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c r="CU710" s="19"/>
      <c r="CV710" s="19"/>
    </row>
    <row r="711" spans="1:100"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c r="CU711" s="19"/>
      <c r="CV711" s="19"/>
    </row>
    <row r="712" spans="1:100"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c r="CU712" s="19"/>
      <c r="CV712" s="19"/>
    </row>
    <row r="713" spans="1:100"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c r="CU713" s="19"/>
      <c r="CV713" s="19"/>
    </row>
    <row r="714" spans="1:100"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c r="CU714" s="19"/>
      <c r="CV714" s="19"/>
    </row>
    <row r="715" spans="1:100"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c r="CU715" s="19"/>
      <c r="CV715" s="19"/>
    </row>
    <row r="716" spans="1:100"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c r="CU716" s="19"/>
      <c r="CV716" s="19"/>
    </row>
    <row r="717" spans="1:100"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c r="CU717" s="19"/>
      <c r="CV717" s="19"/>
    </row>
    <row r="718" spans="1:100"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c r="CU718" s="19"/>
      <c r="CV718" s="19"/>
    </row>
    <row r="719" spans="1:100"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c r="CU719" s="19"/>
      <c r="CV719" s="19"/>
    </row>
    <row r="720" spans="1:100"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c r="CU720" s="19"/>
      <c r="CV720" s="19"/>
    </row>
    <row r="721" spans="1:100"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c r="CU721" s="19"/>
      <c r="CV721" s="19"/>
    </row>
    <row r="722" spans="1:100"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c r="CU722" s="19"/>
      <c r="CV722" s="19"/>
    </row>
    <row r="723" spans="1:100"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c r="CU723" s="19"/>
      <c r="CV723" s="19"/>
    </row>
    <row r="724" spans="1:100"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c r="CU724" s="19"/>
      <c r="CV724" s="19"/>
    </row>
    <row r="725" spans="1:100"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c r="CU725" s="19"/>
      <c r="CV725" s="19"/>
    </row>
    <row r="726" spans="1:100"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c r="CU726" s="19"/>
      <c r="CV726" s="19"/>
    </row>
    <row r="727" spans="1:100"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c r="CU727" s="19"/>
      <c r="CV727" s="19"/>
    </row>
    <row r="728" spans="1:100"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c r="CU728" s="19"/>
      <c r="CV728" s="19"/>
    </row>
    <row r="729" spans="1:100"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c r="CU729" s="19"/>
      <c r="CV729" s="19"/>
    </row>
    <row r="730" spans="1:100"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c r="CU730" s="19"/>
      <c r="CV730" s="19"/>
    </row>
    <row r="731" spans="1:100"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c r="CU731" s="19"/>
      <c r="CV731" s="19"/>
    </row>
    <row r="732" spans="1:100"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c r="CU732" s="19"/>
      <c r="CV732" s="19"/>
    </row>
    <row r="733" spans="1:100"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c r="CU733" s="19"/>
      <c r="CV733" s="19"/>
    </row>
    <row r="734" spans="1:100"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c r="CU734" s="19"/>
      <c r="CV734" s="19"/>
    </row>
    <row r="735" spans="1:100"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c r="CU735" s="19"/>
      <c r="CV735" s="19"/>
    </row>
    <row r="736" spans="1:100"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c r="CU736" s="19"/>
      <c r="CV736" s="19"/>
    </row>
    <row r="737" spans="1:100"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c r="CU737" s="19"/>
      <c r="CV737" s="19"/>
    </row>
    <row r="738" spans="1:100"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c r="CU738" s="19"/>
      <c r="CV738" s="19"/>
    </row>
    <row r="739" spans="1:100"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c r="CU739" s="19"/>
      <c r="CV739" s="19"/>
    </row>
    <row r="740" spans="1:100"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c r="CU740" s="19"/>
      <c r="CV740" s="19"/>
    </row>
    <row r="741" spans="1:100"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c r="CU741" s="19"/>
      <c r="CV741" s="19"/>
    </row>
    <row r="742" spans="1:100"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c r="CU742" s="19"/>
      <c r="CV742" s="19"/>
    </row>
    <row r="743" spans="1:100"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c r="CU743" s="19"/>
      <c r="CV743" s="19"/>
    </row>
    <row r="744" spans="1:100"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c r="CU744" s="19"/>
      <c r="CV744" s="19"/>
    </row>
    <row r="745" spans="1:100"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c r="CU745" s="19"/>
      <c r="CV745" s="19"/>
    </row>
    <row r="746" spans="1:100"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c r="CU746" s="19"/>
      <c r="CV746" s="19"/>
    </row>
    <row r="747" spans="1:100"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c r="CU747" s="19"/>
      <c r="CV747" s="19"/>
    </row>
    <row r="748" spans="1:100"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c r="CU748" s="19"/>
      <c r="CV748" s="19"/>
    </row>
    <row r="749" spans="1:100"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c r="CU749" s="19"/>
      <c r="CV749" s="19"/>
    </row>
    <row r="750" spans="1:100"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row>
    <row r="751" spans="1:100"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c r="CU751" s="19"/>
      <c r="CV751" s="19"/>
    </row>
    <row r="752" spans="1:100"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c r="CU752" s="19"/>
      <c r="CV752" s="19"/>
    </row>
    <row r="753" spans="1:100"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row>
    <row r="754" spans="1:100"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row>
    <row r="755" spans="1:100"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row>
    <row r="756" spans="1:100"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c r="CU756" s="19"/>
      <c r="CV756" s="19"/>
    </row>
    <row r="757" spans="1:100"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c r="CU757" s="19"/>
      <c r="CV757" s="19"/>
    </row>
    <row r="758" spans="1:100"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c r="CU758" s="19"/>
      <c r="CV758" s="19"/>
    </row>
    <row r="759" spans="1:100"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c r="CU759" s="19"/>
      <c r="CV759" s="19"/>
    </row>
    <row r="760" spans="1:100"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c r="CU760" s="19"/>
      <c r="CV760" s="19"/>
    </row>
    <row r="761" spans="1:100"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c r="CU761" s="19"/>
      <c r="CV761" s="19"/>
    </row>
    <row r="762" spans="1:100"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c r="CU762" s="19"/>
      <c r="CV762" s="19"/>
    </row>
    <row r="763" spans="1:100"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c r="CU763" s="19"/>
      <c r="CV763" s="19"/>
    </row>
    <row r="764" spans="1:100"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c r="CU764" s="19"/>
      <c r="CV764" s="19"/>
    </row>
    <row r="765" spans="1:100"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c r="CU765" s="19"/>
      <c r="CV765" s="19"/>
    </row>
    <row r="766" spans="1:100"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c r="CU766" s="19"/>
      <c r="CV766" s="19"/>
    </row>
    <row r="767" spans="1:100"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c r="CU767" s="19"/>
      <c r="CV767" s="19"/>
    </row>
    <row r="768" spans="1:100"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c r="CU768" s="19"/>
      <c r="CV768" s="19"/>
    </row>
    <row r="769" spans="1:100"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c r="CU769" s="19"/>
      <c r="CV769" s="19"/>
    </row>
    <row r="770" spans="1:100"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c r="CU770" s="19"/>
      <c r="CV770" s="19"/>
    </row>
    <row r="771" spans="1:100"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c r="CU771" s="19"/>
      <c r="CV771" s="19"/>
    </row>
    <row r="772" spans="1:100"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c r="CU772" s="19"/>
      <c r="CV772" s="19"/>
    </row>
    <row r="773" spans="1:100"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c r="CU773" s="19"/>
      <c r="CV773" s="19"/>
    </row>
    <row r="774" spans="1:100"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c r="CU774" s="19"/>
      <c r="CV774" s="19"/>
    </row>
    <row r="775" spans="1:100"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c r="CU775" s="19"/>
      <c r="CV775" s="19"/>
    </row>
    <row r="776" spans="1:100"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c r="CU776" s="19"/>
      <c r="CV776" s="19"/>
    </row>
    <row r="777" spans="1:100"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c r="CU777" s="19"/>
      <c r="CV777" s="19"/>
    </row>
    <row r="778" spans="1:100"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c r="CU778" s="19"/>
      <c r="CV778" s="19"/>
    </row>
    <row r="779" spans="1:100"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c r="CU779" s="19"/>
      <c r="CV779" s="19"/>
    </row>
    <row r="780" spans="1:100"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c r="CU780" s="19"/>
      <c r="CV780" s="19"/>
    </row>
    <row r="781" spans="1:100"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c r="CU781" s="19"/>
      <c r="CV781" s="19"/>
    </row>
    <row r="782" spans="1:100"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c r="CU782" s="19"/>
      <c r="CV782" s="19"/>
    </row>
    <row r="783" spans="1:100"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c r="CU783" s="19"/>
      <c r="CV783" s="19"/>
    </row>
    <row r="784" spans="1:100"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c r="CU784" s="19"/>
      <c r="CV784" s="19"/>
    </row>
    <row r="785" spans="1:100"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c r="CU785" s="19"/>
      <c r="CV785" s="19"/>
    </row>
    <row r="786" spans="1:100"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c r="CU786" s="19"/>
      <c r="CV786" s="19"/>
    </row>
    <row r="787" spans="1:100"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c r="CU787" s="19"/>
      <c r="CV787" s="19"/>
    </row>
    <row r="788" spans="1:100"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c r="CU788" s="19"/>
      <c r="CV788" s="19"/>
    </row>
    <row r="789" spans="1:100"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c r="CU789" s="19"/>
      <c r="CV789" s="19"/>
    </row>
    <row r="790" spans="1:100"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c r="CU790" s="19"/>
      <c r="CV790" s="19"/>
    </row>
    <row r="791" spans="1:100"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c r="CU791" s="19"/>
      <c r="CV791" s="19"/>
    </row>
    <row r="792" spans="1:100"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c r="CU792" s="19"/>
      <c r="CV792" s="19"/>
    </row>
    <row r="793" spans="1:100"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c r="CU793" s="19"/>
      <c r="CV793" s="19"/>
    </row>
    <row r="794" spans="1:100"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c r="CU794" s="19"/>
      <c r="CV794" s="19"/>
    </row>
    <row r="795" spans="1:100"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c r="CU795" s="19"/>
      <c r="CV795" s="19"/>
    </row>
    <row r="796" spans="1:100"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c r="CU796" s="19"/>
      <c r="CV796" s="19"/>
    </row>
    <row r="797" spans="1:100"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c r="CU797" s="19"/>
      <c r="CV797" s="19"/>
    </row>
    <row r="798" spans="1:100"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c r="CU798" s="19"/>
      <c r="CV798" s="19"/>
    </row>
    <row r="799" spans="1:100"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c r="CU799" s="19"/>
      <c r="CV799" s="19"/>
    </row>
    <row r="800" spans="1:100"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c r="CU800" s="19"/>
      <c r="CV800" s="19"/>
    </row>
    <row r="801" spans="1:100"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c r="CU801" s="19"/>
      <c r="CV801" s="19"/>
    </row>
    <row r="802" spans="1:100"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c r="CU802" s="19"/>
      <c r="CV802" s="19"/>
    </row>
    <row r="803" spans="1:100"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c r="CU803" s="19"/>
      <c r="CV803" s="19"/>
    </row>
    <row r="804" spans="1:100"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c r="CU804" s="19"/>
      <c r="CV804" s="19"/>
    </row>
    <row r="805" spans="1:100"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c r="CU805" s="19"/>
      <c r="CV805" s="19"/>
    </row>
    <row r="806" spans="1:100"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c r="CU806" s="19"/>
      <c r="CV806" s="19"/>
    </row>
    <row r="807" spans="1:100"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c r="CU807" s="19"/>
      <c r="CV807" s="19"/>
    </row>
    <row r="808" spans="1:100"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c r="CU808" s="19"/>
      <c r="CV808" s="19"/>
    </row>
    <row r="809" spans="1:100"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c r="CU809" s="19"/>
      <c r="CV809" s="19"/>
    </row>
    <row r="810" spans="1:100"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c r="CU810" s="19"/>
      <c r="CV810" s="19"/>
    </row>
    <row r="811" spans="1:100"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c r="CU811" s="19"/>
      <c r="CV811" s="19"/>
    </row>
    <row r="812" spans="1:100"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c r="CU812" s="19"/>
      <c r="CV812" s="19"/>
    </row>
    <row r="813" spans="1:100"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c r="CU813" s="19"/>
      <c r="CV813" s="19"/>
    </row>
    <row r="814" spans="1:100"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c r="CU814" s="19"/>
      <c r="CV814" s="19"/>
    </row>
    <row r="815" spans="1:100"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c r="CU815" s="19"/>
      <c r="CV815" s="19"/>
    </row>
    <row r="816" spans="1:100"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c r="CU816" s="19"/>
      <c r="CV816" s="19"/>
    </row>
    <row r="817" spans="1:100"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c r="CU817" s="19"/>
      <c r="CV817" s="19"/>
    </row>
    <row r="818" spans="1:100"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c r="CU818" s="19"/>
      <c r="CV818" s="19"/>
    </row>
    <row r="819" spans="1:100"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c r="CU819" s="19"/>
      <c r="CV819" s="19"/>
    </row>
    <row r="820" spans="1:100"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c r="CU820" s="19"/>
      <c r="CV820" s="19"/>
    </row>
    <row r="821" spans="1:100"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c r="CU821" s="19"/>
      <c r="CV821" s="19"/>
    </row>
    <row r="822" spans="1:100"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c r="CU822" s="19"/>
      <c r="CV822" s="19"/>
    </row>
    <row r="823" spans="1:100"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c r="CU823" s="19"/>
      <c r="CV823" s="19"/>
    </row>
    <row r="824" spans="1:100"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c r="CU824" s="19"/>
      <c r="CV824" s="19"/>
    </row>
    <row r="825" spans="1:100"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c r="CU825" s="19"/>
      <c r="CV825" s="19"/>
    </row>
    <row r="826" spans="1:100"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c r="CU826" s="19"/>
      <c r="CV826" s="19"/>
    </row>
    <row r="827" spans="1:100"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c r="CU827" s="19"/>
      <c r="CV827" s="19"/>
    </row>
    <row r="828" spans="1:100"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c r="CU828" s="19"/>
      <c r="CV828" s="19"/>
    </row>
    <row r="829" spans="1:100"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c r="CU829" s="19"/>
      <c r="CV829" s="19"/>
    </row>
    <row r="830" spans="1:100"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c r="CU830" s="19"/>
      <c r="CV830" s="19"/>
    </row>
    <row r="831" spans="1:100"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c r="CU831" s="19"/>
      <c r="CV831" s="19"/>
    </row>
    <row r="832" spans="1:100"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row>
    <row r="833" spans="1:100"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c r="CU833" s="19"/>
      <c r="CV833" s="19"/>
    </row>
    <row r="834" spans="1:100"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c r="CU834" s="19"/>
      <c r="CV834" s="19"/>
    </row>
    <row r="835" spans="1:100"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c r="CU835" s="19"/>
      <c r="CV835" s="19"/>
    </row>
    <row r="836" spans="1:100"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c r="CU836" s="19"/>
      <c r="CV836" s="19"/>
    </row>
    <row r="837" spans="1:100"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c r="CU837" s="19"/>
      <c r="CV837" s="19"/>
    </row>
    <row r="838" spans="1:100"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c r="CU838" s="19"/>
      <c r="CV838" s="19"/>
    </row>
    <row r="839" spans="1:100"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c r="CU839" s="19"/>
      <c r="CV839" s="19"/>
    </row>
    <row r="840" spans="1:100"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c r="CU840" s="19"/>
      <c r="CV840" s="19"/>
    </row>
    <row r="841" spans="1:100"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c r="CU841" s="19"/>
      <c r="CV841" s="19"/>
    </row>
    <row r="842" spans="1:100"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c r="CU842" s="19"/>
      <c r="CV842" s="19"/>
    </row>
    <row r="843" spans="1:100"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c r="CU843" s="19"/>
      <c r="CV843" s="19"/>
    </row>
    <row r="844" spans="1:100"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c r="CU844" s="19"/>
      <c r="CV844" s="19"/>
    </row>
    <row r="845" spans="1:100"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c r="CU845" s="19"/>
      <c r="CV845" s="19"/>
    </row>
    <row r="846" spans="1:100"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c r="CU846" s="19"/>
      <c r="CV846" s="19"/>
    </row>
    <row r="847" spans="1:100"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c r="CU847" s="19"/>
      <c r="CV847" s="19"/>
    </row>
    <row r="848" spans="1:100"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c r="CU848" s="19"/>
      <c r="CV848" s="19"/>
    </row>
    <row r="849" spans="1:100"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c r="CU849" s="19"/>
      <c r="CV849" s="19"/>
    </row>
    <row r="850" spans="1:100"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c r="CU850" s="19"/>
      <c r="CV850" s="19"/>
    </row>
    <row r="851" spans="1:100"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c r="CU851" s="19"/>
      <c r="CV851" s="19"/>
    </row>
    <row r="852" spans="1:100"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row>
    <row r="853" spans="1:100"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c r="CU853" s="19"/>
      <c r="CV853" s="19"/>
    </row>
    <row r="854" spans="1:100"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c r="CU854" s="19"/>
      <c r="CV854" s="19"/>
    </row>
    <row r="855" spans="1:100"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c r="CU855" s="19"/>
      <c r="CV855" s="19"/>
    </row>
    <row r="856" spans="1:100"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c r="CU856" s="19"/>
      <c r="CV856" s="19"/>
    </row>
    <row r="857" spans="1:100"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c r="CU857" s="19"/>
      <c r="CV857" s="19"/>
    </row>
    <row r="858" spans="1:100"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c r="CU858" s="19"/>
      <c r="CV858" s="19"/>
    </row>
    <row r="859" spans="1:100"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c r="CU859" s="19"/>
      <c r="CV859" s="19"/>
    </row>
    <row r="860" spans="1:100"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c r="CU860" s="19"/>
      <c r="CV860" s="19"/>
    </row>
    <row r="861" spans="1:100"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c r="CU861" s="19"/>
      <c r="CV861" s="19"/>
    </row>
    <row r="862" spans="1:100"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c r="CU862" s="19"/>
      <c r="CV862" s="19"/>
    </row>
    <row r="863" spans="1:100"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c r="CU863" s="19"/>
      <c r="CV863" s="19"/>
    </row>
    <row r="864" spans="1:100"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c r="CU864" s="19"/>
      <c r="CV864" s="19"/>
    </row>
    <row r="865" spans="1:100"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c r="CU865" s="19"/>
      <c r="CV865" s="19"/>
    </row>
    <row r="866" spans="1:100"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c r="CU866" s="19"/>
      <c r="CV866" s="19"/>
    </row>
    <row r="867" spans="1:100"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c r="CU867" s="19"/>
      <c r="CV867" s="19"/>
    </row>
    <row r="868" spans="1:100"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c r="CU868" s="19"/>
      <c r="CV868" s="19"/>
    </row>
    <row r="869" spans="1:100"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c r="CU869" s="19"/>
      <c r="CV869" s="19"/>
    </row>
    <row r="870" spans="1:100"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c r="CU870" s="19"/>
      <c r="CV870" s="19"/>
    </row>
    <row r="871" spans="1:100"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c r="CU871" s="19"/>
      <c r="CV871" s="19"/>
    </row>
    <row r="872" spans="1:100"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c r="CU872" s="19"/>
      <c r="CV872" s="19"/>
    </row>
    <row r="873" spans="1:100"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c r="CU873" s="19"/>
      <c r="CV873" s="19"/>
    </row>
    <row r="874" spans="1:100"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c r="CU874" s="19"/>
      <c r="CV874" s="19"/>
    </row>
    <row r="875" spans="1:100"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c r="CU875" s="19"/>
      <c r="CV875" s="19"/>
    </row>
    <row r="876" spans="1:100"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c r="CU876" s="19"/>
      <c r="CV876" s="19"/>
    </row>
    <row r="877" spans="1:100"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c r="CU877" s="19"/>
      <c r="CV877" s="19"/>
    </row>
    <row r="878" spans="1:100"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c r="CU878" s="19"/>
      <c r="CV878" s="19"/>
    </row>
    <row r="879" spans="1:100"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c r="CU879" s="19"/>
      <c r="CV879" s="19"/>
    </row>
    <row r="880" spans="1:100"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c r="CU880" s="19"/>
      <c r="CV880" s="19"/>
    </row>
    <row r="881" spans="1:100"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c r="CU881" s="19"/>
      <c r="CV881" s="19"/>
    </row>
    <row r="882" spans="1:100"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c r="CU882" s="19"/>
      <c r="CV882" s="19"/>
    </row>
    <row r="883" spans="1:100"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c r="CU883" s="19"/>
      <c r="CV883" s="19"/>
    </row>
    <row r="884" spans="1:100"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c r="CU884" s="19"/>
      <c r="CV884" s="19"/>
    </row>
    <row r="885" spans="1:100"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c r="CU885" s="19"/>
      <c r="CV885" s="19"/>
    </row>
    <row r="886" spans="1:100"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c r="CU886" s="19"/>
      <c r="CV886" s="19"/>
    </row>
    <row r="887" spans="1:100"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c r="CU887" s="19"/>
      <c r="CV887" s="19"/>
    </row>
    <row r="888" spans="1:100"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c r="CU888" s="19"/>
      <c r="CV888" s="19"/>
    </row>
    <row r="889" spans="1:100"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c r="CU889" s="19"/>
      <c r="CV889" s="19"/>
    </row>
    <row r="890" spans="1:100"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c r="CU890" s="19"/>
      <c r="CV890" s="19"/>
    </row>
    <row r="891" spans="1:100"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c r="CU891" s="19"/>
      <c r="CV891" s="19"/>
    </row>
    <row r="892" spans="1:100"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c r="CU892" s="19"/>
      <c r="CV892" s="19"/>
    </row>
    <row r="893" spans="1:100"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c r="CU893" s="19"/>
      <c r="CV893" s="19"/>
    </row>
    <row r="894" spans="1:100"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c r="CU894" s="19"/>
      <c r="CV894" s="19"/>
    </row>
    <row r="895" spans="1:100"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c r="CU895" s="19"/>
      <c r="CV895" s="19"/>
    </row>
    <row r="896" spans="1:100"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c r="CU896" s="19"/>
      <c r="CV896" s="19"/>
    </row>
    <row r="897" spans="1:100"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c r="CU897" s="19"/>
      <c r="CV897" s="19"/>
    </row>
    <row r="898" spans="1:100"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c r="CU898" s="19"/>
      <c r="CV898" s="19"/>
    </row>
    <row r="899" spans="1:100"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c r="CU899" s="19"/>
      <c r="CV899" s="19"/>
    </row>
    <row r="900" spans="1:100"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c r="CU900" s="19"/>
      <c r="CV900" s="19"/>
    </row>
    <row r="901" spans="1:100"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c r="CU901" s="19"/>
      <c r="CV901" s="19"/>
    </row>
    <row r="902" spans="1:100"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c r="CU902" s="19"/>
      <c r="CV902" s="19"/>
    </row>
    <row r="903" spans="1:100"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c r="CU903" s="19"/>
      <c r="CV903" s="19"/>
    </row>
    <row r="904" spans="1:100"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c r="CU904" s="19"/>
      <c r="CV904" s="19"/>
    </row>
    <row r="905" spans="1:100"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c r="CU905" s="19"/>
      <c r="CV905" s="19"/>
    </row>
    <row r="906" spans="1:100"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c r="CU906" s="19"/>
      <c r="CV906" s="19"/>
    </row>
    <row r="907" spans="1:100"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c r="CU907" s="19"/>
      <c r="CV907" s="19"/>
    </row>
    <row r="908" spans="1:100"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c r="CU908" s="19"/>
      <c r="CV908" s="19"/>
    </row>
    <row r="909" spans="1:100"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c r="CU909" s="19"/>
      <c r="CV909" s="19"/>
    </row>
    <row r="910" spans="1:100"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c r="CU910" s="19"/>
      <c r="CV910" s="19"/>
    </row>
    <row r="911" spans="1:100"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c r="CU911" s="19"/>
      <c r="CV911" s="19"/>
    </row>
    <row r="912" spans="1:100"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c r="CU912" s="19"/>
      <c r="CV912" s="19"/>
    </row>
    <row r="913" spans="1:100"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c r="CU913" s="19"/>
      <c r="CV913" s="19"/>
    </row>
    <row r="914" spans="1:100"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c r="CU914" s="19"/>
      <c r="CV914" s="19"/>
    </row>
    <row r="915" spans="1:100"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c r="CU915" s="19"/>
      <c r="CV915" s="19"/>
    </row>
    <row r="916" spans="1:100"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c r="CU916" s="19"/>
      <c r="CV916" s="19"/>
    </row>
    <row r="917" spans="1:100"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c r="CU917" s="19"/>
      <c r="CV917" s="19"/>
    </row>
    <row r="918" spans="1:100"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c r="CU918" s="19"/>
      <c r="CV918" s="19"/>
    </row>
    <row r="919" spans="1:100"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c r="CU919" s="19"/>
      <c r="CV919" s="19"/>
    </row>
    <row r="920" spans="1:100"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c r="CU920" s="19"/>
      <c r="CV920" s="19"/>
    </row>
    <row r="921" spans="1:100"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c r="CU921" s="19"/>
      <c r="CV921" s="19"/>
    </row>
    <row r="922" spans="1:100"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c r="CU922" s="19"/>
      <c r="CV922" s="19"/>
    </row>
    <row r="923" spans="1:100"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c r="CU923" s="19"/>
      <c r="CV923" s="19"/>
    </row>
    <row r="924" spans="1:100"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c r="CU924" s="19"/>
      <c r="CV924" s="19"/>
    </row>
    <row r="925" spans="1:100"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c r="CU925" s="19"/>
      <c r="CV925" s="19"/>
    </row>
    <row r="926" spans="1:100"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c r="CU926" s="19"/>
      <c r="CV926" s="19"/>
    </row>
    <row r="927" spans="1:100"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c r="CU927" s="19"/>
      <c r="CV927" s="19"/>
    </row>
    <row r="928" spans="1:100"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c r="CU928" s="19"/>
      <c r="CV928" s="19"/>
    </row>
    <row r="929" spans="1:100"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c r="CU929" s="19"/>
      <c r="CV929" s="19"/>
    </row>
    <row r="930" spans="1:100"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c r="CU930" s="19"/>
      <c r="CV930" s="19"/>
    </row>
    <row r="931" spans="1:100"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c r="CU931" s="19"/>
      <c r="CV931" s="19"/>
    </row>
    <row r="932" spans="1:100"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c r="CU932" s="19"/>
      <c r="CV932" s="19"/>
    </row>
    <row r="933" spans="1:100"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c r="CU933" s="19"/>
      <c r="CV933" s="19"/>
    </row>
    <row r="934" spans="1:100"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c r="CU934" s="19"/>
      <c r="CV934" s="19"/>
    </row>
    <row r="935" spans="1:100"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c r="CU935" s="19"/>
      <c r="CV935" s="19"/>
    </row>
    <row r="936" spans="1:100"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c r="CU936" s="19"/>
      <c r="CV936" s="19"/>
    </row>
    <row r="937" spans="1:100"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c r="CU937" s="19"/>
      <c r="CV937" s="19"/>
    </row>
    <row r="938" spans="1:100"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c r="CU938" s="19"/>
      <c r="CV938" s="19"/>
    </row>
    <row r="939" spans="1:100"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c r="CU939" s="19"/>
      <c r="CV939" s="19"/>
    </row>
    <row r="940" spans="1:100"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c r="CU940" s="19"/>
      <c r="CV940" s="19"/>
    </row>
    <row r="941" spans="1:100"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c r="CU941" s="19"/>
      <c r="CV941" s="19"/>
    </row>
    <row r="942" spans="1:100"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c r="CU942" s="19"/>
      <c r="CV942" s="19"/>
    </row>
    <row r="943" spans="1:100"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c r="CU943" s="19"/>
      <c r="CV943" s="19"/>
    </row>
    <row r="944" spans="1:100"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c r="CU944" s="19"/>
      <c r="CV944" s="19"/>
    </row>
    <row r="945" spans="1:100"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c r="CU945" s="19"/>
      <c r="CV945" s="19"/>
    </row>
    <row r="946" spans="1:100"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c r="CU946" s="19"/>
      <c r="CV946" s="19"/>
    </row>
    <row r="947" spans="1:100"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c r="CU947" s="19"/>
      <c r="CV947" s="19"/>
    </row>
    <row r="948" spans="1:100"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c r="CU948" s="19"/>
      <c r="CV948" s="19"/>
    </row>
    <row r="949" spans="1:100"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c r="CU949" s="19"/>
      <c r="CV949" s="19"/>
    </row>
    <row r="950" spans="1:100"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c r="CU950" s="19"/>
      <c r="CV950" s="19"/>
    </row>
    <row r="951" spans="1:100"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c r="CU951" s="19"/>
      <c r="CV951" s="19"/>
    </row>
    <row r="952" spans="1:100"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c r="CU952" s="19"/>
      <c r="CV952" s="19"/>
    </row>
    <row r="953" spans="1:100"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c r="CU953" s="19"/>
      <c r="CV953" s="19"/>
    </row>
    <row r="954" spans="1:100"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c r="CU954" s="19"/>
      <c r="CV954" s="19"/>
    </row>
    <row r="955" spans="1:100"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c r="CU955" s="19"/>
      <c r="CV955" s="19"/>
    </row>
    <row r="956" spans="1:100"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c r="CU956" s="19"/>
      <c r="CV956" s="19"/>
    </row>
    <row r="957" spans="1:100"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c r="CU957" s="19"/>
      <c r="CV957" s="19"/>
    </row>
    <row r="958" spans="1:100"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c r="CU958" s="19"/>
      <c r="CV958" s="19"/>
    </row>
    <row r="959" spans="1:100"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c r="CU959" s="19"/>
      <c r="CV959" s="19"/>
    </row>
    <row r="960" spans="1:100"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c r="CU960" s="19"/>
      <c r="CV960" s="19"/>
    </row>
    <row r="961" spans="1:100"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c r="CU961" s="19"/>
      <c r="CV961" s="19"/>
    </row>
    <row r="962" spans="1:100"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c r="CU962" s="19"/>
      <c r="CV962" s="19"/>
    </row>
    <row r="963" spans="1:100"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c r="CU963" s="19"/>
      <c r="CV963" s="19"/>
    </row>
    <row r="964" spans="1:100"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c r="CU964" s="19"/>
      <c r="CV964" s="19"/>
    </row>
    <row r="965" spans="1:100"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c r="CU965" s="19"/>
      <c r="CV965" s="19"/>
    </row>
    <row r="966" spans="1:100"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c r="CU966" s="19"/>
      <c r="CV966" s="19"/>
    </row>
    <row r="967" spans="1:100"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c r="CU967" s="19"/>
      <c r="CV967" s="19"/>
    </row>
    <row r="968" spans="1:100"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c r="CU968" s="19"/>
      <c r="CV968" s="19"/>
    </row>
    <row r="969" spans="1:100"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c r="CU969" s="19"/>
      <c r="CV969" s="19"/>
    </row>
    <row r="970" spans="1:100"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c r="CU970" s="19"/>
      <c r="CV970" s="19"/>
    </row>
    <row r="971" spans="1:100"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c r="CU971" s="19"/>
      <c r="CV971" s="19"/>
    </row>
    <row r="972" spans="1:100"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c r="CU972" s="19"/>
      <c r="CV972" s="19"/>
    </row>
    <row r="973" spans="1:100"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c r="CU973" s="19"/>
      <c r="CV973" s="19"/>
    </row>
    <row r="974" spans="1:100"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c r="CU974" s="19"/>
      <c r="CV974" s="19"/>
    </row>
    <row r="975" spans="1:100"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c r="CU975" s="19"/>
      <c r="CV975" s="19"/>
    </row>
    <row r="976" spans="1:100"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c r="CU976" s="19"/>
      <c r="CV976" s="19"/>
    </row>
    <row r="977" spans="1:100"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c r="CU977" s="19"/>
      <c r="CV977" s="19"/>
    </row>
    <row r="978" spans="1:100"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c r="CU978" s="19"/>
      <c r="CV978" s="19"/>
    </row>
    <row r="979" spans="1:100"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c r="CU979" s="19"/>
      <c r="CV979" s="19"/>
    </row>
    <row r="980" spans="1:100"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c r="CU980" s="19"/>
      <c r="CV980" s="19"/>
    </row>
    <row r="981" spans="1:100"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c r="CU981" s="19"/>
      <c r="CV981" s="19"/>
    </row>
    <row r="982" spans="1:100"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c r="CU982" s="19"/>
      <c r="CV982" s="19"/>
    </row>
    <row r="983" spans="1:100"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c r="CU983" s="19"/>
      <c r="CV983" s="19"/>
    </row>
    <row r="984" spans="1:100"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c r="CU984" s="19"/>
      <c r="CV984" s="19"/>
    </row>
    <row r="985" spans="1:100"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c r="CU985" s="19"/>
      <c r="CV985" s="19"/>
    </row>
    <row r="986" spans="1:100"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c r="CU986" s="19"/>
      <c r="CV986" s="19"/>
    </row>
    <row r="987" spans="1:100"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c r="CU987" s="19"/>
      <c r="CV987" s="19"/>
    </row>
    <row r="988" spans="1:100"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c r="CU988" s="19"/>
      <c r="CV988" s="19"/>
    </row>
    <row r="989" spans="1:100"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c r="CU989" s="19"/>
      <c r="CV989" s="19"/>
    </row>
    <row r="990" spans="1:100"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c r="CU990" s="19"/>
      <c r="CV990" s="19"/>
    </row>
    <row r="991" spans="1:100"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c r="CU991" s="19"/>
      <c r="CV991" s="19"/>
    </row>
    <row r="992" spans="1:100"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c r="CU992" s="19"/>
      <c r="CV992" s="19"/>
    </row>
    <row r="993" spans="1:100"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c r="CU993" s="19"/>
      <c r="CV993" s="19"/>
    </row>
    <row r="994" spans="1:100"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c r="CU994" s="19"/>
      <c r="CV994" s="19"/>
    </row>
    <row r="995" spans="1:100"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c r="CU995" s="19"/>
      <c r="CV995" s="19"/>
    </row>
    <row r="996" spans="1:100"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c r="CU996" s="19"/>
      <c r="CV996" s="19"/>
    </row>
    <row r="997" spans="1:100"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c r="CU997" s="19"/>
      <c r="CV997" s="19"/>
    </row>
    <row r="998" spans="1:100"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c r="CU998" s="19"/>
      <c r="CV998" s="19"/>
    </row>
    <row r="999" spans="1:100"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c r="CU999" s="19"/>
      <c r="CV999" s="19"/>
    </row>
    <row r="1000" spans="1:100"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c r="CU1000" s="19"/>
      <c r="CV1000" s="19"/>
    </row>
    <row r="1001" spans="1:100"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c r="CU1001" s="19"/>
      <c r="CV1001" s="19"/>
    </row>
    <row r="1002" spans="1:100"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c r="CU1002" s="19"/>
      <c r="CV1002" s="19"/>
    </row>
    <row r="1003" spans="1:100"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c r="CU1003" s="19"/>
      <c r="CV1003" s="19"/>
    </row>
    <row r="1004" spans="1:100"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c r="CU1004" s="19"/>
      <c r="CV1004" s="19"/>
    </row>
    <row r="1005" spans="1:100"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c r="CU1005" s="19"/>
      <c r="CV1005" s="19"/>
    </row>
    <row r="1006" spans="1:100"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c r="CU1006" s="19"/>
      <c r="CV1006" s="19"/>
    </row>
    <row r="1007" spans="1:100"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c r="CU1007" s="19"/>
      <c r="CV1007" s="19"/>
    </row>
    <row r="1008" spans="1:100"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c r="CU1008" s="19"/>
      <c r="CV1008" s="19"/>
    </row>
    <row r="1009" spans="1:100"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c r="CU1009" s="19"/>
      <c r="CV1009" s="19"/>
    </row>
    <row r="1010" spans="1:100"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c r="CU1010" s="19"/>
      <c r="CV1010" s="19"/>
    </row>
    <row r="1011" spans="1:100"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c r="CU1011" s="19"/>
      <c r="CV1011" s="19"/>
    </row>
    <row r="1012" spans="1:100"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c r="CU1012" s="19"/>
      <c r="CV1012" s="19"/>
    </row>
    <row r="1013" spans="1:100"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c r="CU1013" s="19"/>
      <c r="CV1013" s="19"/>
    </row>
    <row r="1014" spans="1:100"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c r="CU1014" s="19"/>
      <c r="CV1014" s="19"/>
    </row>
    <row r="1015" spans="1:100"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c r="CU1015" s="19"/>
      <c r="CV1015" s="19"/>
    </row>
    <row r="1016" spans="1:100"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c r="CU1016" s="19"/>
      <c r="CV1016" s="19"/>
    </row>
    <row r="1017" spans="1:100"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c r="CU1017" s="19"/>
      <c r="CV1017" s="19"/>
    </row>
    <row r="1018" spans="1:100"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c r="CU1018" s="19"/>
      <c r="CV1018" s="19"/>
    </row>
    <row r="1019" spans="1:100"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c r="CU1019" s="19"/>
      <c r="CV1019" s="19"/>
    </row>
    <row r="1020" spans="1:100"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c r="CU1020" s="19"/>
      <c r="CV1020" s="19"/>
    </row>
    <row r="1021" spans="1:100"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c r="CU1021" s="19"/>
      <c r="CV1021" s="19"/>
    </row>
    <row r="1022" spans="1:100"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c r="CU1022" s="19"/>
      <c r="CV1022" s="19"/>
    </row>
    <row r="1023" spans="1:100"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c r="CU1023" s="19"/>
      <c r="CV1023" s="19"/>
    </row>
    <row r="1024" spans="1:100"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c r="CU1024" s="19"/>
      <c r="CV1024" s="19"/>
    </row>
    <row r="1025" spans="1:100"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c r="CU1025" s="19"/>
      <c r="CV1025" s="19"/>
    </row>
    <row r="1026" spans="1:100"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c r="CU1026" s="19"/>
      <c r="CV1026" s="19"/>
    </row>
    <row r="1027" spans="1:100"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c r="CU1027" s="19"/>
      <c r="CV1027" s="19"/>
    </row>
    <row r="1028" spans="1:100"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c r="CU1028" s="19"/>
      <c r="CV1028" s="19"/>
    </row>
    <row r="1029" spans="1:100"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c r="CU1029" s="19"/>
      <c r="CV1029" s="19"/>
    </row>
    <row r="1030" spans="1:100"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c r="CU1030" s="19"/>
      <c r="CV1030" s="19"/>
    </row>
    <row r="1031" spans="1:100"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c r="CU1031" s="19"/>
      <c r="CV1031" s="19"/>
    </row>
    <row r="1032" spans="1:100"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c r="CU1032" s="19"/>
      <c r="CV1032" s="19"/>
    </row>
    <row r="1033" spans="1:100"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c r="CU1033" s="19"/>
      <c r="CV1033" s="19"/>
    </row>
    <row r="1034" spans="1:100"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c r="CU1034" s="19"/>
      <c r="CV1034" s="19"/>
    </row>
    <row r="1035" spans="1:100"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c r="CU1035" s="19"/>
      <c r="CV1035" s="19"/>
    </row>
    <row r="1036" spans="1:100"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c r="CU1036" s="19"/>
      <c r="CV1036" s="19"/>
    </row>
    <row r="1037" spans="1:100"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c r="CU1037" s="19"/>
      <c r="CV1037" s="19"/>
    </row>
    <row r="1038" spans="1:100"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c r="CU1038" s="19"/>
      <c r="CV1038" s="19"/>
    </row>
    <row r="1039" spans="1:100"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c r="CU1039" s="19"/>
      <c r="CV1039" s="19"/>
    </row>
    <row r="1040" spans="1:100"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c r="CU1040" s="19"/>
      <c r="CV1040" s="19"/>
    </row>
    <row r="1041" spans="1:100"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c r="CU1041" s="19"/>
      <c r="CV1041" s="19"/>
    </row>
    <row r="1042" spans="1:100"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c r="CU1042" s="19"/>
      <c r="CV1042" s="19"/>
    </row>
    <row r="1043" spans="1:100"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c r="CU1043" s="19"/>
      <c r="CV1043" s="19"/>
    </row>
    <row r="1044" spans="1:100"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c r="CU1044" s="19"/>
      <c r="CV1044" s="19"/>
    </row>
    <row r="1045" spans="1:100"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c r="CU1045" s="19"/>
      <c r="CV1045" s="19"/>
    </row>
    <row r="1046" spans="1:100"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c r="CU1046" s="19"/>
      <c r="CV1046" s="19"/>
    </row>
    <row r="1047" spans="1:100"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c r="CU1047" s="19"/>
      <c r="CV1047" s="19"/>
    </row>
    <row r="1048" spans="1:100"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c r="CU1048" s="19"/>
      <c r="CV1048" s="19"/>
    </row>
    <row r="1049" spans="1:100"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c r="CU1049" s="19"/>
      <c r="CV1049" s="19"/>
    </row>
    <row r="1050" spans="1:100"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c r="CU1050" s="19"/>
      <c r="CV1050" s="19"/>
    </row>
    <row r="1051" spans="1:100"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c r="CU1051" s="19"/>
      <c r="CV1051" s="19"/>
    </row>
    <row r="1052" spans="1:100"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c r="CU1052" s="19"/>
      <c r="CV1052" s="19"/>
    </row>
    <row r="1053" spans="1:100"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c r="CU1053" s="19"/>
      <c r="CV1053" s="19"/>
    </row>
    <row r="1054" spans="1:100"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c r="CU1054" s="19"/>
      <c r="CV1054" s="19"/>
    </row>
    <row r="1055" spans="1:100"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c r="CU1055" s="19"/>
      <c r="CV1055" s="19"/>
    </row>
    <row r="1056" spans="1:100"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c r="CU1056" s="19"/>
      <c r="CV1056" s="19"/>
    </row>
    <row r="1057" spans="1:100"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c r="CU1057" s="19"/>
      <c r="CV1057" s="19"/>
    </row>
    <row r="1058" spans="1:100"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c r="CU1058" s="19"/>
      <c r="CV1058" s="19"/>
    </row>
    <row r="1059" spans="1:100"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c r="CU1059" s="19"/>
      <c r="CV1059" s="19"/>
    </row>
    <row r="1060" spans="1:100"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c r="CU1060" s="19"/>
      <c r="CV1060" s="19"/>
    </row>
    <row r="1061" spans="1:100"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c r="CU1061" s="19"/>
      <c r="CV1061" s="19"/>
    </row>
    <row r="1062" spans="1:100"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c r="CU1062" s="19"/>
      <c r="CV1062" s="19"/>
    </row>
    <row r="1063" spans="1:100"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c r="CU1063" s="19"/>
      <c r="CV1063" s="19"/>
    </row>
    <row r="1064" spans="1:100"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c r="CU1064" s="19"/>
      <c r="CV1064" s="19"/>
    </row>
    <row r="1065" spans="1:100"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c r="CU1065" s="19"/>
      <c r="CV1065" s="19"/>
    </row>
    <row r="1066" spans="1:100"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c r="CU1066" s="19"/>
      <c r="CV1066" s="19"/>
    </row>
    <row r="1067" spans="1:100"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c r="CU1067" s="19"/>
      <c r="CV1067" s="19"/>
    </row>
    <row r="1068" spans="1:100"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c r="CU1068" s="19"/>
      <c r="CV1068" s="19"/>
    </row>
    <row r="1069" spans="1:100"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c r="CU1069" s="19"/>
      <c r="CV1069" s="19"/>
    </row>
    <row r="1070" spans="1:100"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c r="CU1070" s="19"/>
      <c r="CV1070" s="19"/>
    </row>
    <row r="1071" spans="1:100"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c r="CU1071" s="19"/>
      <c r="CV1071" s="19"/>
    </row>
    <row r="1072" spans="1:100"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c r="CU1072" s="19"/>
      <c r="CV1072" s="19"/>
    </row>
    <row r="1073" spans="1:100"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c r="CU1073" s="19"/>
      <c r="CV1073" s="19"/>
    </row>
    <row r="1074" spans="1:100"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c r="CU1074" s="19"/>
      <c r="CV1074" s="19"/>
    </row>
    <row r="1075" spans="1:100"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c r="CU1075" s="19"/>
      <c r="CV1075" s="19"/>
    </row>
    <row r="1076" spans="1:100"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c r="CU1076" s="19"/>
      <c r="CV1076" s="19"/>
    </row>
    <row r="1077" spans="1:100"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c r="CU1077" s="19"/>
      <c r="CV1077" s="19"/>
    </row>
    <row r="1078" spans="1:100"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c r="CU1078" s="19"/>
      <c r="CV1078" s="19"/>
    </row>
    <row r="1079" spans="1:100"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c r="CU1079" s="19"/>
      <c r="CV1079" s="19"/>
    </row>
    <row r="1080" spans="1:100"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c r="CU1080" s="19"/>
      <c r="CV1080" s="19"/>
    </row>
    <row r="1081" spans="1:100"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c r="CU1081" s="19"/>
      <c r="CV1081" s="19"/>
    </row>
    <row r="1082" spans="1:100"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c r="CU1082" s="19"/>
      <c r="CV1082" s="19"/>
    </row>
    <row r="1083" spans="1:100"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c r="CU1083" s="19"/>
      <c r="CV1083" s="19"/>
    </row>
    <row r="1084" spans="1:100"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c r="CU1084" s="19"/>
      <c r="CV1084" s="19"/>
    </row>
    <row r="1085" spans="1:100"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c r="CU1085" s="19"/>
      <c r="CV1085" s="19"/>
    </row>
    <row r="1086" spans="1:100"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c r="CU1086" s="19"/>
      <c r="CV1086" s="19"/>
    </row>
    <row r="1087" spans="1:100"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c r="CU1087" s="19"/>
      <c r="CV1087" s="19"/>
    </row>
    <row r="1088" spans="1:100"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c r="CU1088" s="19"/>
      <c r="CV1088" s="19"/>
    </row>
    <row r="1089" spans="1:100"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c r="CU1089" s="19"/>
      <c r="CV1089" s="19"/>
    </row>
    <row r="1090" spans="1:100"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c r="CU1090" s="19"/>
      <c r="CV1090" s="19"/>
    </row>
    <row r="1091" spans="1:100"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c r="CU1091" s="19"/>
      <c r="CV1091" s="19"/>
    </row>
    <row r="1092" spans="1:100"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c r="CU1092" s="19"/>
      <c r="CV1092" s="19"/>
    </row>
    <row r="1093" spans="1:100"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c r="CU1093" s="19"/>
      <c r="CV1093" s="19"/>
    </row>
    <row r="1094" spans="1:100"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c r="CU1094" s="19"/>
      <c r="CV1094" s="19"/>
    </row>
    <row r="1095" spans="1:100"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c r="CU1095" s="19"/>
      <c r="CV1095" s="19"/>
    </row>
    <row r="1096" spans="1:100"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c r="CU1096" s="19"/>
      <c r="CV1096" s="19"/>
    </row>
    <row r="1097" spans="1:100"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c r="CU1097" s="19"/>
      <c r="CV1097" s="19"/>
    </row>
    <row r="1098" spans="1:100"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c r="CU1098" s="19"/>
      <c r="CV1098" s="19"/>
    </row>
    <row r="1099" spans="1:100"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c r="CU1099" s="19"/>
      <c r="CV1099" s="19"/>
    </row>
    <row r="1100" spans="1:100"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c r="CU1100" s="19"/>
      <c r="CV1100" s="19"/>
    </row>
    <row r="1101" spans="1:100"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c r="CU1101" s="19"/>
      <c r="CV1101" s="19"/>
    </row>
    <row r="1102" spans="1:100"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c r="CU1102" s="19"/>
      <c r="CV1102" s="19"/>
    </row>
    <row r="1103" spans="1:100"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c r="CU1103" s="19"/>
      <c r="CV1103" s="19"/>
    </row>
    <row r="1104" spans="1:100"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c r="CU1104" s="19"/>
      <c r="CV1104" s="19"/>
    </row>
    <row r="1105" spans="1:100"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c r="CU1105" s="19"/>
      <c r="CV1105" s="19"/>
    </row>
    <row r="1106" spans="1:100"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c r="CU1106" s="19"/>
      <c r="CV1106" s="19"/>
    </row>
    <row r="1107" spans="1:100"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c r="CU1107" s="19"/>
      <c r="CV1107" s="19"/>
    </row>
    <row r="1108" spans="1:100"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c r="CU1108" s="19"/>
      <c r="CV1108" s="19"/>
    </row>
    <row r="1109" spans="1:100"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c r="CU1109" s="19"/>
      <c r="CV1109" s="19"/>
    </row>
    <row r="1110" spans="1:100"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c r="CU1110" s="19"/>
      <c r="CV1110" s="19"/>
    </row>
    <row r="1111" spans="1:100"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c r="CU1111" s="19"/>
      <c r="CV1111" s="19"/>
    </row>
    <row r="1112" spans="1:100"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c r="CU1112" s="19"/>
      <c r="CV1112" s="19"/>
    </row>
    <row r="1113" spans="1:100"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c r="CU1113" s="19"/>
      <c r="CV1113" s="19"/>
    </row>
    <row r="1114" spans="1:100"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c r="CU1114" s="19"/>
      <c r="CV1114" s="19"/>
    </row>
    <row r="1115" spans="1:100"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c r="CU1115" s="19"/>
      <c r="CV1115" s="19"/>
    </row>
    <row r="1116" spans="1:100"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c r="CU1116" s="19"/>
      <c r="CV1116" s="19"/>
    </row>
    <row r="1117" spans="1:100"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c r="CU1117" s="19"/>
      <c r="CV1117" s="19"/>
    </row>
    <row r="1118" spans="1:100"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c r="CU1118" s="19"/>
      <c r="CV1118" s="19"/>
    </row>
    <row r="1119" spans="1:100"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c r="CU1119" s="19"/>
      <c r="CV1119" s="19"/>
    </row>
    <row r="1120" spans="1:100"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c r="CU1120" s="19"/>
      <c r="CV1120" s="19"/>
    </row>
    <row r="1121" spans="1:100"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c r="CU1121" s="19"/>
      <c r="CV1121" s="19"/>
    </row>
    <row r="1122" spans="1:100"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c r="CU1122" s="19"/>
      <c r="CV1122" s="19"/>
    </row>
    <row r="1123" spans="1:100"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c r="CU1123" s="19"/>
      <c r="CV1123" s="19"/>
    </row>
    <row r="1124" spans="1:100"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c r="CU1124" s="19"/>
      <c r="CV1124" s="19"/>
    </row>
    <row r="1125" spans="1:100"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c r="CU1125" s="19"/>
      <c r="CV1125" s="19"/>
    </row>
    <row r="1126" spans="1:100"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c r="CU1126" s="19"/>
      <c r="CV1126" s="19"/>
    </row>
    <row r="1127" spans="1:100"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c r="CU1127" s="19"/>
      <c r="CV1127" s="19"/>
    </row>
    <row r="1128" spans="1:100"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c r="CU1128" s="19"/>
      <c r="CV1128" s="19"/>
    </row>
    <row r="1129" spans="1:100"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c r="CU1129" s="19"/>
      <c r="CV1129" s="19"/>
    </row>
    <row r="1130" spans="1:100"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c r="CU1130" s="19"/>
      <c r="CV1130" s="19"/>
    </row>
    <row r="1131" spans="1:100"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c r="CU1131" s="19"/>
      <c r="CV1131" s="19"/>
    </row>
    <row r="1132" spans="1:100"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c r="CU1132" s="19"/>
      <c r="CV1132" s="19"/>
    </row>
    <row r="1133" spans="1:100"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c r="CU1133" s="19"/>
      <c r="CV1133" s="19"/>
    </row>
    <row r="1134" spans="1:100"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c r="CU1134" s="19"/>
      <c r="CV1134" s="19"/>
    </row>
    <row r="1135" spans="1:100"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c r="CU1135" s="19"/>
      <c r="CV1135" s="19"/>
    </row>
    <row r="1136" spans="1:100"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c r="CU1136" s="19"/>
      <c r="CV1136" s="19"/>
    </row>
    <row r="1137" spans="1:100"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c r="CU1137" s="19"/>
      <c r="CV1137" s="19"/>
    </row>
    <row r="1138" spans="1:100"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c r="CU1138" s="19"/>
      <c r="CV1138" s="19"/>
    </row>
    <row r="1139" spans="1:100"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c r="CU1139" s="19"/>
      <c r="CV1139" s="19"/>
    </row>
    <row r="1140" spans="1:100"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c r="CU1140" s="19"/>
      <c r="CV1140" s="19"/>
    </row>
    <row r="1141" spans="1:100"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c r="CU1141" s="19"/>
      <c r="CV1141" s="19"/>
    </row>
    <row r="1142" spans="1:100"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c r="CU1142" s="19"/>
      <c r="CV1142" s="19"/>
    </row>
    <row r="1143" spans="1:100"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c r="CU1143" s="19"/>
      <c r="CV1143" s="19"/>
    </row>
    <row r="1144" spans="1:100"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c r="CU1144" s="19"/>
      <c r="CV1144" s="19"/>
    </row>
    <row r="1145" spans="1:100"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c r="CU1145" s="19"/>
      <c r="CV1145" s="19"/>
    </row>
    <row r="1146" spans="1:100"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c r="CU1146" s="19"/>
      <c r="CV1146" s="19"/>
    </row>
    <row r="1147" spans="1:100"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c r="CU1147" s="19"/>
      <c r="CV1147" s="19"/>
    </row>
    <row r="1148" spans="1:100"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c r="CU1148" s="19"/>
      <c r="CV1148" s="19"/>
    </row>
    <row r="1149" spans="1:100"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c r="CU1149" s="19"/>
      <c r="CV1149" s="19"/>
    </row>
    <row r="1150" spans="1:100"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c r="CU1150" s="19"/>
      <c r="CV1150" s="19"/>
    </row>
    <row r="1151" spans="1:100"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c r="CU1151" s="19"/>
      <c r="CV1151" s="19"/>
    </row>
    <row r="1152" spans="1:100"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c r="CU1152" s="19"/>
      <c r="CV1152" s="19"/>
    </row>
    <row r="1153" spans="1:100"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c r="CU1153" s="19"/>
      <c r="CV1153" s="19"/>
    </row>
    <row r="1154" spans="1:100"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c r="CU1154" s="19"/>
      <c r="CV1154" s="19"/>
    </row>
    <row r="1155" spans="1:100"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c r="CU1155" s="19"/>
      <c r="CV1155" s="19"/>
    </row>
    <row r="1156" spans="1:100"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c r="CU1156" s="19"/>
      <c r="CV1156" s="19"/>
    </row>
    <row r="1157" spans="1:100"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c r="CU1157" s="19"/>
      <c r="CV1157" s="19"/>
    </row>
    <row r="1158" spans="1:100"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c r="CU1158" s="19"/>
      <c r="CV1158" s="19"/>
    </row>
    <row r="1159" spans="1:100"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c r="CU1159" s="19"/>
      <c r="CV1159" s="19"/>
    </row>
    <row r="1160" spans="1:100"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c r="CU1160" s="19"/>
      <c r="CV1160" s="19"/>
    </row>
    <row r="1161" spans="1:100"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c r="CU1161" s="19"/>
      <c r="CV1161" s="19"/>
    </row>
    <row r="1162" spans="1:100"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c r="CU1162" s="19"/>
      <c r="CV1162" s="19"/>
    </row>
    <row r="1163" spans="1:100"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c r="CU1163" s="19"/>
      <c r="CV1163" s="19"/>
    </row>
    <row r="1164" spans="1:100"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c r="CU1164" s="19"/>
      <c r="CV1164" s="19"/>
    </row>
    <row r="1165" spans="1:100"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c r="CU1165" s="19"/>
      <c r="CV1165" s="19"/>
    </row>
    <row r="1166" spans="1:100"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c r="CU1166" s="19"/>
      <c r="CV1166" s="19"/>
    </row>
    <row r="1167" spans="1:100"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c r="CU1167" s="19"/>
      <c r="CV1167" s="19"/>
    </row>
    <row r="1168" spans="1:100"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c r="CU1168" s="19"/>
      <c r="CV1168" s="19"/>
    </row>
    <row r="1169" spans="1:100"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c r="CU1169" s="19"/>
      <c r="CV1169" s="19"/>
    </row>
    <row r="1170" spans="1:100"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c r="CU1170" s="19"/>
      <c r="CV1170" s="19"/>
    </row>
    <row r="1171" spans="1:100"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c r="CU1171" s="19"/>
      <c r="CV1171" s="19"/>
    </row>
    <row r="1172" spans="1:100"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c r="CU1172" s="19"/>
      <c r="CV1172" s="19"/>
    </row>
    <row r="1173" spans="1:100"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c r="CU1173" s="19"/>
      <c r="CV1173" s="19"/>
    </row>
    <row r="1174" spans="1:100"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c r="CU1174" s="19"/>
      <c r="CV1174" s="19"/>
    </row>
    <row r="1175" spans="1:100"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c r="CU1175" s="19"/>
      <c r="CV1175" s="19"/>
    </row>
    <row r="1176" spans="1:100"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c r="CU1176" s="19"/>
      <c r="CV1176" s="19"/>
    </row>
    <row r="1177" spans="1:100"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c r="CU1177" s="19"/>
      <c r="CV1177" s="19"/>
    </row>
    <row r="1178" spans="1:100"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c r="CU1178" s="19"/>
      <c r="CV1178" s="19"/>
    </row>
    <row r="1179" spans="1:100"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c r="CU1179" s="19"/>
      <c r="CV1179" s="19"/>
    </row>
    <row r="1180" spans="1:100"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c r="CU1180" s="19"/>
      <c r="CV1180" s="19"/>
    </row>
    <row r="1181" spans="1:100"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c r="CU1181" s="19"/>
      <c r="CV1181" s="19"/>
    </row>
    <row r="1182" spans="1:100"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c r="CU1182" s="19"/>
      <c r="CV1182" s="19"/>
    </row>
    <row r="1183" spans="1:100"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c r="CU1183" s="19"/>
      <c r="CV1183" s="19"/>
    </row>
    <row r="1184" spans="1:100"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c r="CU1184" s="19"/>
      <c r="CV1184" s="19"/>
    </row>
    <row r="1185" spans="1:100"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c r="CU1185" s="19"/>
      <c r="CV1185" s="19"/>
    </row>
    <row r="1186" spans="1:100"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c r="CU1186" s="19"/>
      <c r="CV1186" s="19"/>
    </row>
    <row r="1187" spans="1:100"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c r="CU1187" s="19"/>
      <c r="CV1187" s="19"/>
    </row>
    <row r="1188" spans="1:100"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c r="CU1188" s="19"/>
      <c r="CV1188" s="19"/>
    </row>
    <row r="1189" spans="1:100"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c r="CU1189" s="19"/>
      <c r="CV1189" s="19"/>
    </row>
    <row r="1190" spans="1:100"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c r="CU1190" s="19"/>
      <c r="CV1190" s="19"/>
    </row>
    <row r="1191" spans="1:100"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c r="CU1191" s="19"/>
      <c r="CV1191" s="19"/>
    </row>
    <row r="1192" spans="1:100"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c r="CU1192" s="19"/>
      <c r="CV1192" s="19"/>
    </row>
    <row r="1193" spans="1:100"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c r="CU1193" s="19"/>
      <c r="CV1193" s="19"/>
    </row>
    <row r="1194" spans="1:100"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c r="CU1194" s="19"/>
      <c r="CV1194" s="19"/>
    </row>
    <row r="1195" spans="1:100"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c r="CU1195" s="19"/>
      <c r="CV1195" s="19"/>
    </row>
    <row r="1196" spans="1:100"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c r="CU1196" s="19"/>
      <c r="CV1196" s="19"/>
    </row>
    <row r="1197" spans="1:100"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c r="CU1197" s="19"/>
      <c r="CV1197" s="19"/>
    </row>
    <row r="1198" spans="1:100"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c r="CU1198" s="19"/>
      <c r="CV1198" s="19"/>
    </row>
    <row r="1199" spans="1:100"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c r="CU1199" s="19"/>
      <c r="CV1199" s="19"/>
    </row>
    <row r="1200" spans="1:100"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c r="CU1200" s="19"/>
      <c r="CV1200" s="19"/>
    </row>
    <row r="1201" spans="1:100"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c r="CU1201" s="19"/>
      <c r="CV1201" s="19"/>
    </row>
    <row r="1202" spans="1:100"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c r="CU1202" s="19"/>
      <c r="CV1202" s="19"/>
    </row>
    <row r="1203" spans="1:100"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c r="CU1203" s="19"/>
      <c r="CV1203" s="19"/>
    </row>
    <row r="1204" spans="1:100"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c r="CU1204" s="19"/>
      <c r="CV1204" s="19"/>
    </row>
    <row r="1205" spans="1:100"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c r="CU1205" s="19"/>
      <c r="CV1205" s="19"/>
    </row>
    <row r="1206" spans="1:100"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c r="CU1206" s="19"/>
      <c r="CV1206" s="19"/>
    </row>
    <row r="1207" spans="1:100"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c r="CU1207" s="19"/>
      <c r="CV1207" s="19"/>
    </row>
    <row r="1208" spans="1:100"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c r="CU1208" s="19"/>
      <c r="CV1208" s="19"/>
    </row>
    <row r="1209" spans="1:100"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c r="CU1209" s="19"/>
      <c r="CV1209" s="19"/>
    </row>
    <row r="1210" spans="1:100"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c r="CU1210" s="19"/>
      <c r="CV1210" s="19"/>
    </row>
    <row r="1211" spans="1:100"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c r="CU1211" s="19"/>
      <c r="CV1211" s="19"/>
    </row>
    <row r="1212" spans="1:100"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c r="CU1212" s="19"/>
      <c r="CV1212" s="19"/>
    </row>
    <row r="1213" spans="1:100"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c r="CU1213" s="19"/>
      <c r="CV1213" s="19"/>
    </row>
    <row r="1214" spans="1:100"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c r="CU1214" s="19"/>
      <c r="CV1214" s="19"/>
    </row>
    <row r="1215" spans="1:100"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c r="CU1215" s="19"/>
      <c r="CV1215" s="19"/>
    </row>
    <row r="1216" spans="1:100"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c r="CU1216" s="19"/>
      <c r="CV1216" s="19"/>
    </row>
    <row r="1217" spans="1:100"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c r="CU1217" s="19"/>
      <c r="CV1217" s="19"/>
    </row>
    <row r="1218" spans="1:100"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c r="CU1218" s="19"/>
      <c r="CV1218" s="19"/>
    </row>
    <row r="1219" spans="1:100"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c r="CU1219" s="19"/>
      <c r="CV1219" s="19"/>
    </row>
    <row r="1220" spans="1:100"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c r="CU1220" s="19"/>
      <c r="CV1220" s="19"/>
    </row>
    <row r="1221" spans="1:100"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c r="CU1221" s="19"/>
      <c r="CV1221" s="19"/>
    </row>
    <row r="1222" spans="1:100"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c r="CU1222" s="19"/>
      <c r="CV1222" s="19"/>
    </row>
    <row r="1223" spans="1:100"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c r="CU1223" s="19"/>
      <c r="CV1223" s="19"/>
    </row>
    <row r="1224" spans="1:100"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c r="CU1224" s="19"/>
      <c r="CV1224" s="19"/>
    </row>
    <row r="1225" spans="1:100"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c r="CU1225" s="19"/>
      <c r="CV1225" s="19"/>
    </row>
    <row r="1226" spans="1:100"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c r="CU1226" s="19"/>
      <c r="CV1226" s="19"/>
    </row>
    <row r="1227" spans="1:100"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c r="CU1227" s="19"/>
      <c r="CV1227" s="19"/>
    </row>
    <row r="1228" spans="1:100"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c r="CU1228" s="19"/>
      <c r="CV1228" s="19"/>
    </row>
    <row r="1229" spans="1:100"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c r="CU1229" s="19"/>
      <c r="CV1229" s="19"/>
    </row>
    <row r="1230" spans="1:100"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c r="CU1230" s="19"/>
      <c r="CV1230" s="19"/>
    </row>
    <row r="1231" spans="1:100"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c r="CU1231" s="19"/>
      <c r="CV1231" s="19"/>
    </row>
    <row r="1232" spans="1:100"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c r="CU1232" s="19"/>
      <c r="CV1232" s="19"/>
    </row>
    <row r="1233" spans="1:100"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c r="CU1233" s="19"/>
      <c r="CV1233" s="19"/>
    </row>
    <row r="1234" spans="1:100"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c r="CU1234" s="19"/>
      <c r="CV1234" s="19"/>
    </row>
    <row r="1235" spans="1:100"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c r="CU1235" s="19"/>
      <c r="CV1235" s="19"/>
    </row>
    <row r="1236" spans="1:100"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c r="CU1236" s="19"/>
      <c r="CV1236" s="19"/>
    </row>
    <row r="1237" spans="1:100"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c r="CU1237" s="19"/>
      <c r="CV1237" s="19"/>
    </row>
    <row r="1238" spans="1:100"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c r="CU1238" s="19"/>
      <c r="CV1238" s="19"/>
    </row>
    <row r="1239" spans="1:100"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c r="CU1239" s="19"/>
      <c r="CV1239" s="19"/>
    </row>
    <row r="1240" spans="1:100"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c r="CU1240" s="19"/>
      <c r="CV1240" s="19"/>
    </row>
    <row r="1241" spans="1:100"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c r="CU1241" s="19"/>
      <c r="CV1241" s="19"/>
    </row>
    <row r="1242" spans="1:100"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c r="CU1242" s="19"/>
      <c r="CV1242" s="19"/>
    </row>
    <row r="1243" spans="1:100"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c r="CU1243" s="19"/>
      <c r="CV1243" s="19"/>
    </row>
    <row r="1244" spans="1:100"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c r="CU1244" s="19"/>
      <c r="CV1244" s="19"/>
    </row>
    <row r="1245" spans="1:100"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c r="CU1245" s="19"/>
      <c r="CV1245" s="19"/>
    </row>
    <row r="1246" spans="1:100"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c r="CU1246" s="19"/>
      <c r="CV1246" s="19"/>
    </row>
    <row r="1247" spans="1:100"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c r="CU1247" s="19"/>
      <c r="CV1247" s="19"/>
    </row>
    <row r="1248" spans="1:100"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c r="CU1248" s="19"/>
      <c r="CV1248" s="19"/>
    </row>
    <row r="1249" spans="1:100"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c r="CU1249" s="19"/>
      <c r="CV1249" s="19"/>
    </row>
    <row r="1250" spans="1:100"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c r="CU1250" s="19"/>
      <c r="CV1250" s="19"/>
    </row>
    <row r="1251" spans="1:100"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c r="CU1251" s="19"/>
      <c r="CV1251" s="19"/>
    </row>
    <row r="1252" spans="1:100"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c r="CU1252" s="19"/>
      <c r="CV1252" s="19"/>
    </row>
    <row r="1253" spans="1:100"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c r="CU1253" s="19"/>
      <c r="CV1253" s="19"/>
    </row>
    <row r="1254" spans="1:100"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c r="CU1254" s="19"/>
      <c r="CV1254" s="19"/>
    </row>
    <row r="1255" spans="1:100"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c r="CU1255" s="19"/>
      <c r="CV1255" s="19"/>
    </row>
    <row r="1256" spans="1:100"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c r="CU1256" s="19"/>
      <c r="CV1256" s="19"/>
    </row>
    <row r="1257" spans="1:100"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c r="CU1257" s="19"/>
      <c r="CV1257" s="19"/>
    </row>
    <row r="1258" spans="1:100"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c r="CU1258" s="19"/>
      <c r="CV1258" s="19"/>
    </row>
    <row r="1259" spans="1:100"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c r="CU1259" s="19"/>
      <c r="CV1259" s="19"/>
    </row>
    <row r="1260" spans="1:100"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c r="CU1260" s="19"/>
      <c r="CV1260" s="19"/>
    </row>
    <row r="1261" spans="1:100"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c r="CU1261" s="19"/>
      <c r="CV1261" s="19"/>
    </row>
    <row r="1262" spans="1:100"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c r="CU1262" s="19"/>
      <c r="CV1262" s="19"/>
    </row>
    <row r="1263" spans="1:100"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c r="CU1263" s="19"/>
      <c r="CV1263" s="19"/>
    </row>
    <row r="1264" spans="1:100"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c r="CU1264" s="19"/>
      <c r="CV1264" s="19"/>
    </row>
    <row r="1265" spans="1:100"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c r="CU1265" s="19"/>
      <c r="CV1265" s="19"/>
    </row>
    <row r="1266" spans="1:100"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c r="CU1266" s="19"/>
      <c r="CV1266" s="19"/>
    </row>
    <row r="1267" spans="1:100"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c r="CU1267" s="19"/>
      <c r="CV1267" s="19"/>
    </row>
    <row r="1268" spans="1:100"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c r="CU1268" s="19"/>
      <c r="CV1268" s="19"/>
    </row>
    <row r="1269" spans="1:100"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c r="CU1269" s="19"/>
      <c r="CV1269" s="19"/>
    </row>
    <row r="1270" spans="1:100"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c r="CU1270" s="19"/>
      <c r="CV1270" s="19"/>
    </row>
    <row r="1271" spans="1:100"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c r="CU1271" s="19"/>
      <c r="CV1271" s="19"/>
    </row>
    <row r="1272" spans="1:100"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c r="CU1272" s="19"/>
      <c r="CV1272" s="19"/>
    </row>
    <row r="1273" spans="1:100"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c r="CU1273" s="19"/>
      <c r="CV1273" s="19"/>
    </row>
    <row r="1274" spans="1:100"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c r="CU1274" s="19"/>
      <c r="CV1274" s="19"/>
    </row>
    <row r="1275" spans="1:100"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c r="CU1275" s="19"/>
      <c r="CV1275" s="19"/>
    </row>
    <row r="1276" spans="1:100"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c r="CU1276" s="19"/>
      <c r="CV1276" s="19"/>
    </row>
    <row r="1277" spans="1:100"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c r="CU1277" s="19"/>
      <c r="CV1277" s="19"/>
    </row>
    <row r="1278" spans="1:100"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c r="CU1278" s="19"/>
      <c r="CV1278" s="19"/>
    </row>
    <row r="1279" spans="1:100"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c r="CU1279" s="19"/>
      <c r="CV1279" s="19"/>
    </row>
    <row r="1280" spans="1:100"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c r="CU1280" s="19"/>
      <c r="CV1280" s="19"/>
    </row>
    <row r="1281" spans="1:100"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c r="CU1281" s="19"/>
      <c r="CV1281" s="19"/>
    </row>
    <row r="1282" spans="1:100"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c r="CU1282" s="19"/>
      <c r="CV1282" s="19"/>
    </row>
    <row r="1283" spans="1:100"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c r="CU1283" s="19"/>
      <c r="CV1283" s="19"/>
    </row>
    <row r="1284" spans="1:100"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c r="CU1284" s="19"/>
      <c r="CV1284" s="19"/>
    </row>
    <row r="1285" spans="1:100"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c r="CU1285" s="19"/>
      <c r="CV1285" s="19"/>
    </row>
    <row r="1286" spans="1:100"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c r="CU1286" s="19"/>
      <c r="CV1286" s="19"/>
    </row>
    <row r="1287" spans="1:100"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c r="CU1287" s="19"/>
      <c r="CV1287" s="19"/>
    </row>
    <row r="1288" spans="1:100"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c r="CU1288" s="19"/>
      <c r="CV1288" s="19"/>
    </row>
    <row r="1289" spans="1:100"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c r="CU1289" s="19"/>
      <c r="CV1289" s="19"/>
    </row>
    <row r="1290" spans="1:100"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c r="CU1290" s="19"/>
      <c r="CV1290" s="19"/>
    </row>
    <row r="1291" spans="1:100"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c r="CU1291" s="19"/>
      <c r="CV1291" s="19"/>
    </row>
    <row r="1292" spans="1:100"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c r="CU1292" s="19"/>
      <c r="CV1292" s="19"/>
    </row>
    <row r="1293" spans="1:100"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c r="CU1293" s="19"/>
      <c r="CV1293" s="19"/>
    </row>
    <row r="1294" spans="1:100"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c r="CU1294" s="19"/>
      <c r="CV1294" s="19"/>
    </row>
    <row r="1295" spans="1:100"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c r="CU1295" s="19"/>
      <c r="CV1295" s="19"/>
    </row>
    <row r="1296" spans="1:100"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c r="CU1296" s="19"/>
      <c r="CV1296" s="19"/>
    </row>
    <row r="1297" spans="1:100"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c r="CU1297" s="19"/>
      <c r="CV1297" s="19"/>
    </row>
    <row r="1298" spans="1:100"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c r="CU1298" s="19"/>
      <c r="CV1298" s="19"/>
    </row>
    <row r="1299" spans="1:100"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c r="CU1299" s="19"/>
      <c r="CV1299" s="19"/>
    </row>
    <row r="1300" spans="1:100"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c r="CU1300" s="19"/>
      <c r="CV1300" s="19"/>
    </row>
    <row r="1301" spans="1:100"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c r="CU1301" s="19"/>
      <c r="CV1301" s="19"/>
    </row>
    <row r="1302" spans="1:100"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c r="CU1302" s="19"/>
      <c r="CV1302" s="19"/>
    </row>
    <row r="1303" spans="1:100"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c r="CU1303" s="19"/>
      <c r="CV1303" s="19"/>
    </row>
    <row r="1304" spans="1:100"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c r="CU1304" s="19"/>
      <c r="CV1304" s="19"/>
    </row>
    <row r="1305" spans="1:100"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c r="CU1305" s="19"/>
      <c r="CV1305" s="19"/>
    </row>
    <row r="1306" spans="1:100"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c r="CU1306" s="19"/>
      <c r="CV1306" s="19"/>
    </row>
    <row r="1307" spans="1:100"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c r="CU1307" s="19"/>
      <c r="CV1307" s="19"/>
    </row>
    <row r="1308" spans="1:100"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c r="CU1308" s="19"/>
      <c r="CV1308" s="19"/>
    </row>
    <row r="1309" spans="1:100"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c r="CU1309" s="19"/>
      <c r="CV1309" s="19"/>
    </row>
    <row r="1310" spans="1:100"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c r="CU1310" s="19"/>
      <c r="CV1310" s="19"/>
    </row>
    <row r="1311" spans="1:100"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c r="CU1311" s="19"/>
      <c r="CV1311" s="19"/>
    </row>
    <row r="1312" spans="1:100"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c r="CU1312" s="19"/>
      <c r="CV1312" s="19"/>
    </row>
    <row r="1313" spans="1:100"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c r="CU1313" s="19"/>
      <c r="CV1313" s="19"/>
    </row>
    <row r="1314" spans="1:100"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c r="CU1314" s="19"/>
      <c r="CV1314" s="19"/>
    </row>
    <row r="1315" spans="1:100"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c r="CU1315" s="19"/>
      <c r="CV1315" s="19"/>
    </row>
    <row r="1316" spans="1:100"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c r="CU1316" s="19"/>
      <c r="CV1316" s="19"/>
    </row>
    <row r="1317" spans="1:100"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c r="CU1317" s="19"/>
      <c r="CV1317" s="19"/>
    </row>
    <row r="1318" spans="1:100"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c r="CU1318" s="19"/>
      <c r="CV1318" s="19"/>
    </row>
    <row r="1319" spans="1:100"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c r="CU1319" s="19"/>
      <c r="CV1319" s="19"/>
    </row>
    <row r="1320" spans="1:100"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c r="CU1320" s="19"/>
      <c r="CV1320" s="19"/>
    </row>
    <row r="1321" spans="1:100"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c r="CU1321" s="19"/>
      <c r="CV1321" s="19"/>
    </row>
    <row r="1322" spans="1:100"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c r="CU1322" s="19"/>
      <c r="CV1322" s="19"/>
    </row>
    <row r="1323" spans="1:100"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c r="CU1323" s="19"/>
      <c r="CV1323" s="19"/>
    </row>
    <row r="1324" spans="1:100"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c r="CU1324" s="19"/>
      <c r="CV1324" s="19"/>
    </row>
    <row r="1325" spans="1:100"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c r="CU1325" s="19"/>
      <c r="CV1325" s="19"/>
    </row>
    <row r="1326" spans="1:100"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c r="CU1326" s="19"/>
      <c r="CV1326" s="19"/>
    </row>
    <row r="1327" spans="1:100"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c r="CU1327" s="19"/>
      <c r="CV1327" s="19"/>
    </row>
    <row r="1328" spans="1:100"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c r="CU1328" s="19"/>
      <c r="CV1328" s="19"/>
    </row>
    <row r="1329" spans="1:100"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c r="CU1329" s="19"/>
      <c r="CV1329" s="19"/>
    </row>
    <row r="1330" spans="1:100"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c r="CU1330" s="19"/>
      <c r="CV1330" s="19"/>
    </row>
    <row r="1331" spans="1:100"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c r="CU1331" s="19"/>
      <c r="CV1331" s="19"/>
    </row>
    <row r="1332" spans="1:100"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c r="CU1332" s="19"/>
      <c r="CV1332" s="19"/>
    </row>
    <row r="1333" spans="1:100"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c r="CU1333" s="19"/>
      <c r="CV1333" s="19"/>
    </row>
    <row r="1334" spans="1:100"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c r="CU1334" s="19"/>
      <c r="CV1334" s="19"/>
    </row>
    <row r="1335" spans="1:100"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c r="CU1335" s="19"/>
      <c r="CV1335" s="19"/>
    </row>
    <row r="1336" spans="1:100"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c r="CU1336" s="19"/>
      <c r="CV1336" s="19"/>
    </row>
    <row r="1337" spans="1:100"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c r="CU1337" s="19"/>
      <c r="CV1337" s="19"/>
    </row>
    <row r="1338" spans="1:100"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c r="CU1338" s="19"/>
      <c r="CV1338" s="19"/>
    </row>
    <row r="1339" spans="1:100"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c r="CU1339" s="19"/>
      <c r="CV1339" s="19"/>
    </row>
    <row r="1340" spans="1:100"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c r="CU1340" s="19"/>
      <c r="CV1340" s="19"/>
    </row>
    <row r="1341" spans="1:100"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c r="CU1341" s="19"/>
      <c r="CV1341" s="19"/>
    </row>
    <row r="1342" spans="1:100"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c r="CU1342" s="19"/>
      <c r="CV1342" s="19"/>
    </row>
    <row r="1343" spans="1:100"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c r="CU1343" s="19"/>
      <c r="CV1343" s="19"/>
    </row>
    <row r="1344" spans="1:100"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c r="CU1344" s="19"/>
      <c r="CV1344" s="19"/>
    </row>
    <row r="1345" spans="1:100"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c r="CU1345" s="19"/>
      <c r="CV1345" s="19"/>
    </row>
    <row r="1346" spans="1:100"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c r="CU1346" s="19"/>
      <c r="CV1346" s="19"/>
    </row>
    <row r="1347" spans="1:100"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c r="CU1347" s="19"/>
      <c r="CV1347" s="19"/>
    </row>
    <row r="1348" spans="1:100"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c r="CU1348" s="19"/>
      <c r="CV1348" s="19"/>
    </row>
    <row r="1349" spans="1:100"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c r="CU1349" s="19"/>
      <c r="CV1349" s="19"/>
    </row>
    <row r="1350" spans="1:100"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c r="CU1350" s="19"/>
      <c r="CV1350" s="19"/>
    </row>
    <row r="1351" spans="1:100"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c r="CU1351" s="19"/>
      <c r="CV1351" s="19"/>
    </row>
    <row r="1352" spans="1:100"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c r="CU1352" s="19"/>
      <c r="CV1352" s="19"/>
    </row>
    <row r="1353" spans="1:100"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c r="CU1353" s="19"/>
      <c r="CV1353" s="19"/>
    </row>
    <row r="1354" spans="1:100"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c r="CU1354" s="19"/>
      <c r="CV1354" s="19"/>
    </row>
    <row r="1355" spans="1:100"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c r="CU1355" s="19"/>
      <c r="CV1355" s="19"/>
    </row>
    <row r="1356" spans="1:100"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c r="CU1356" s="19"/>
      <c r="CV1356" s="19"/>
    </row>
    <row r="1357" spans="1:100"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c r="CU1357" s="19"/>
      <c r="CV1357" s="19"/>
    </row>
    <row r="1358" spans="1:100"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c r="CU1358" s="19"/>
      <c r="CV1358" s="19"/>
    </row>
    <row r="1359" spans="1:100"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c r="CU1359" s="19"/>
      <c r="CV1359" s="19"/>
    </row>
    <row r="1360" spans="1:100"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c r="CU1360" s="19"/>
      <c r="CV1360" s="19"/>
    </row>
    <row r="1361" spans="1:100"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c r="CU1361" s="19"/>
      <c r="CV1361" s="19"/>
    </row>
    <row r="1362" spans="1:100"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c r="CU1362" s="19"/>
      <c r="CV1362" s="19"/>
    </row>
    <row r="1363" spans="1:100"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c r="CU1363" s="19"/>
      <c r="CV1363" s="19"/>
    </row>
    <row r="1364" spans="1:100"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c r="CU1364" s="19"/>
      <c r="CV1364" s="19"/>
    </row>
    <row r="1365" spans="1:100"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c r="CU1365" s="19"/>
      <c r="CV1365" s="19"/>
    </row>
    <row r="1366" spans="1:100"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c r="CU1366" s="19"/>
      <c r="CV1366" s="19"/>
    </row>
    <row r="1367" spans="1:100"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c r="CU1367" s="19"/>
      <c r="CV1367" s="19"/>
    </row>
    <row r="1368" spans="1:100"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c r="CU1368" s="19"/>
      <c r="CV1368" s="19"/>
    </row>
    <row r="1369" spans="1:100"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c r="CU1369" s="19"/>
      <c r="CV1369" s="19"/>
    </row>
    <row r="1370" spans="1:100"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c r="CU1370" s="19"/>
      <c r="CV1370" s="19"/>
    </row>
    <row r="1371" spans="1:100"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c r="CU1371" s="19"/>
      <c r="CV1371" s="19"/>
    </row>
    <row r="1372" spans="1:100"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c r="CU1372" s="19"/>
      <c r="CV1372" s="19"/>
    </row>
    <row r="1373" spans="1:100"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c r="CU1373" s="19"/>
      <c r="CV1373" s="19"/>
    </row>
    <row r="1374" spans="1:100"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c r="CU1374" s="19"/>
      <c r="CV1374" s="19"/>
    </row>
    <row r="1375" spans="1:100"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c r="CU1375" s="19"/>
      <c r="CV1375" s="19"/>
    </row>
    <row r="1376" spans="1:100"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c r="CU1376" s="19"/>
      <c r="CV1376" s="19"/>
    </row>
    <row r="1377" spans="1:100"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c r="CU1377" s="19"/>
      <c r="CV1377" s="19"/>
    </row>
    <row r="1378" spans="1:100"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c r="CU1378" s="19"/>
      <c r="CV1378" s="19"/>
    </row>
    <row r="1379" spans="1:100"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c r="CU1379" s="19"/>
      <c r="CV1379" s="19"/>
    </row>
    <row r="1380" spans="1:100"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c r="CU1380" s="19"/>
      <c r="CV1380" s="19"/>
    </row>
    <row r="1381" spans="1:100"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c r="CU1381" s="19"/>
      <c r="CV1381" s="19"/>
    </row>
    <row r="1382" spans="1:100"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c r="CU1382" s="19"/>
      <c r="CV1382" s="19"/>
    </row>
    <row r="1383" spans="1:100"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c r="CU1383" s="19"/>
      <c r="CV1383" s="19"/>
    </row>
    <row r="1384" spans="1:100"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c r="CU1384" s="19"/>
      <c r="CV1384" s="19"/>
    </row>
    <row r="1385" spans="1:100"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c r="CU1385" s="19"/>
      <c r="CV1385" s="19"/>
    </row>
    <row r="1386" spans="1:100"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c r="CU1386" s="19"/>
      <c r="CV1386" s="19"/>
    </row>
    <row r="1387" spans="1:100"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c r="CU1387" s="19"/>
      <c r="CV1387" s="19"/>
    </row>
    <row r="1388" spans="1:100"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c r="CU1388" s="19"/>
      <c r="CV1388" s="19"/>
    </row>
    <row r="1389" spans="1:100"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c r="CU1389" s="19"/>
      <c r="CV1389" s="19"/>
    </row>
    <row r="1390" spans="1:100"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c r="CU1390" s="19"/>
      <c r="CV1390" s="19"/>
    </row>
    <row r="1391" spans="1:100"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c r="CU1391" s="19"/>
      <c r="CV1391" s="19"/>
    </row>
    <row r="1392" spans="1:100"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c r="CU1392" s="19"/>
      <c r="CV1392" s="19"/>
    </row>
    <row r="1393" spans="1:100"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c r="CU1393" s="19"/>
      <c r="CV1393" s="19"/>
    </row>
    <row r="1394" spans="1:100"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c r="CU1394" s="19"/>
      <c r="CV1394" s="19"/>
    </row>
    <row r="1395" spans="1:100"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c r="CU1395" s="19"/>
      <c r="CV1395" s="19"/>
    </row>
    <row r="1396" spans="1:100"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c r="CU1396" s="19"/>
      <c r="CV1396" s="19"/>
    </row>
    <row r="1397" spans="1:100"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c r="CU1397" s="19"/>
      <c r="CV1397" s="19"/>
    </row>
    <row r="1398" spans="1:100"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c r="CU1398" s="19"/>
      <c r="CV1398" s="19"/>
    </row>
    <row r="1399" spans="1:100"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c r="CU1399" s="19"/>
      <c r="CV1399" s="19"/>
    </row>
    <row r="1400" spans="1:100"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c r="CU1400" s="19"/>
      <c r="CV1400" s="19"/>
    </row>
    <row r="1401" spans="1:100"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c r="CU1401" s="19"/>
      <c r="CV1401" s="19"/>
    </row>
    <row r="1402" spans="1:100"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c r="CU1402" s="19"/>
      <c r="CV1402" s="19"/>
    </row>
    <row r="1403" spans="1:100"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c r="CU1403" s="19"/>
      <c r="CV1403" s="19"/>
    </row>
    <row r="1404" spans="1:100"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c r="CU1404" s="19"/>
      <c r="CV1404" s="19"/>
    </row>
    <row r="1405" spans="1:100"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c r="CU1405" s="19"/>
      <c r="CV1405" s="19"/>
    </row>
    <row r="1406" spans="1:100"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c r="CU1406" s="19"/>
      <c r="CV1406" s="19"/>
    </row>
    <row r="1407" spans="1:100"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c r="CU1407" s="19"/>
      <c r="CV1407" s="19"/>
    </row>
    <row r="1408" spans="1:100"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c r="CU1408" s="19"/>
      <c r="CV1408" s="19"/>
    </row>
    <row r="1409" spans="1:100"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c r="CU1409" s="19"/>
      <c r="CV1409" s="19"/>
    </row>
    <row r="1410" spans="1:100"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c r="CU1410" s="19"/>
      <c r="CV1410" s="19"/>
    </row>
    <row r="1411" spans="1:100"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c r="CU1411" s="19"/>
      <c r="CV1411" s="19"/>
    </row>
    <row r="1412" spans="1:100"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c r="CU1412" s="19"/>
      <c r="CV1412" s="19"/>
    </row>
    <row r="1413" spans="1:100"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c r="CU1413" s="19"/>
      <c r="CV1413" s="19"/>
    </row>
    <row r="1414" spans="1:100"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c r="CU1414" s="19"/>
      <c r="CV1414" s="19"/>
    </row>
    <row r="1415" spans="1:100"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c r="CU1415" s="19"/>
      <c r="CV1415" s="19"/>
    </row>
    <row r="1416" spans="1:100"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c r="CU1416" s="19"/>
      <c r="CV1416" s="19"/>
    </row>
    <row r="1417" spans="1:100"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c r="CU1417" s="19"/>
      <c r="CV1417" s="19"/>
    </row>
    <row r="1418" spans="1:100"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c r="CU1418" s="19"/>
      <c r="CV1418" s="19"/>
    </row>
    <row r="1419" spans="1:100"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c r="CU1419" s="19"/>
      <c r="CV1419" s="19"/>
    </row>
    <row r="1420" spans="1:100"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c r="CU1420" s="19"/>
      <c r="CV1420" s="19"/>
    </row>
    <row r="1421" spans="1:100"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c r="CU1421" s="19"/>
      <c r="CV1421" s="19"/>
    </row>
    <row r="1422" spans="1:100"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c r="CU1422" s="19"/>
      <c r="CV1422" s="19"/>
    </row>
    <row r="1423" spans="1:100"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c r="CU1423" s="19"/>
      <c r="CV1423" s="19"/>
    </row>
    <row r="1424" spans="1:100"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c r="CU1424" s="19"/>
      <c r="CV1424" s="19"/>
    </row>
    <row r="1425" spans="1:100"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c r="CU1425" s="19"/>
      <c r="CV1425" s="19"/>
    </row>
    <row r="1426" spans="1:100"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c r="CU1426" s="19"/>
      <c r="CV1426" s="19"/>
    </row>
    <row r="1427" spans="1:100"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c r="CU1427" s="19"/>
      <c r="CV1427" s="19"/>
    </row>
    <row r="1428" spans="1:100"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c r="CU1428" s="19"/>
      <c r="CV1428" s="19"/>
    </row>
    <row r="1429" spans="1:100"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c r="CU1429" s="19"/>
      <c r="CV1429" s="19"/>
    </row>
    <row r="1430" spans="1:100"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c r="CU1430" s="19"/>
      <c r="CV1430" s="19"/>
    </row>
    <row r="1431" spans="1:100"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c r="CU1431" s="19"/>
      <c r="CV1431" s="19"/>
    </row>
    <row r="1432" spans="1:100"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c r="CU1432" s="19"/>
      <c r="CV1432" s="19"/>
    </row>
    <row r="1433" spans="1:100"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c r="CU1433" s="19"/>
      <c r="CV1433" s="19"/>
    </row>
    <row r="1434" spans="1:100"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c r="CU1434" s="19"/>
      <c r="CV1434" s="19"/>
    </row>
    <row r="1435" spans="1:100"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c r="CU1435" s="19"/>
      <c r="CV1435" s="19"/>
    </row>
    <row r="1436" spans="1:100"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c r="CU1436" s="19"/>
      <c r="CV1436" s="19"/>
    </row>
    <row r="1437" spans="1:100"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c r="CU1437" s="19"/>
      <c r="CV1437" s="19"/>
    </row>
    <row r="1438" spans="1:100"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c r="CU1438" s="19"/>
      <c r="CV1438" s="19"/>
    </row>
    <row r="1439" spans="1:100"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c r="CU1439" s="19"/>
      <c r="CV1439" s="19"/>
    </row>
    <row r="1440" spans="1:100"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c r="CU1440" s="19"/>
      <c r="CV1440" s="19"/>
    </row>
    <row r="1441" spans="1:100"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c r="CU1441" s="19"/>
      <c r="CV1441" s="19"/>
    </row>
    <row r="1442" spans="1:100"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c r="CU1442" s="19"/>
      <c r="CV1442" s="19"/>
    </row>
    <row r="1443" spans="1:100"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c r="CU1443" s="19"/>
      <c r="CV1443" s="19"/>
    </row>
    <row r="1444" spans="1:100"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c r="CU1444" s="19"/>
      <c r="CV1444" s="19"/>
    </row>
    <row r="1445" spans="1:100"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c r="CU1445" s="19"/>
      <c r="CV1445" s="19"/>
    </row>
    <row r="1446" spans="1:100"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c r="CU1446" s="19"/>
      <c r="CV1446" s="19"/>
    </row>
    <row r="1447" spans="1:100"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c r="CU1447" s="19"/>
      <c r="CV1447" s="19"/>
    </row>
    <row r="1448" spans="1:100"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c r="CU1448" s="19"/>
      <c r="CV1448" s="19"/>
    </row>
    <row r="1449" spans="1:100"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c r="CU1449" s="19"/>
      <c r="CV1449" s="19"/>
    </row>
    <row r="1450" spans="1:100"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c r="CU1450" s="19"/>
      <c r="CV1450" s="19"/>
    </row>
    <row r="1451" spans="1:100"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c r="CU1451" s="19"/>
      <c r="CV1451" s="19"/>
    </row>
    <row r="1452" spans="1:100"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c r="CU1452" s="19"/>
      <c r="CV1452" s="19"/>
    </row>
    <row r="1453" spans="1:100"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c r="CU1453" s="19"/>
      <c r="CV1453" s="19"/>
    </row>
    <row r="1454" spans="1:100"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c r="CU1454" s="19"/>
      <c r="CV1454" s="19"/>
    </row>
    <row r="1455" spans="1:100"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c r="CU1455" s="19"/>
      <c r="CV1455" s="19"/>
    </row>
    <row r="1456" spans="1:100"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c r="CU1456" s="19"/>
      <c r="CV1456" s="19"/>
    </row>
    <row r="1457" spans="1:100"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c r="CU1457" s="19"/>
      <c r="CV1457" s="19"/>
    </row>
    <row r="1458" spans="1:100"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c r="CU1458" s="19"/>
      <c r="CV1458" s="19"/>
    </row>
    <row r="1459" spans="1:100"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c r="CU1459" s="19"/>
      <c r="CV1459" s="19"/>
    </row>
    <row r="1460" spans="1:100"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c r="CU1460" s="19"/>
      <c r="CV1460" s="19"/>
    </row>
    <row r="1461" spans="1:100"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c r="CU1461" s="19"/>
      <c r="CV1461" s="19"/>
    </row>
    <row r="1462" spans="1:100"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c r="CU1462" s="19"/>
      <c r="CV1462" s="19"/>
    </row>
    <row r="1463" spans="1:100"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c r="CU1463" s="19"/>
      <c r="CV1463" s="19"/>
    </row>
    <row r="1464" spans="1:100"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c r="CU1464" s="19"/>
      <c r="CV1464" s="19"/>
    </row>
    <row r="1465" spans="1:100"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c r="CU1465" s="19"/>
      <c r="CV1465" s="19"/>
    </row>
    <row r="1466" spans="1:100"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c r="CU1466" s="19"/>
      <c r="CV1466" s="19"/>
    </row>
    <row r="1467" spans="1:100"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c r="CU1467" s="19"/>
      <c r="CV1467" s="19"/>
    </row>
    <row r="1468" spans="1:100"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c r="CU1468" s="19"/>
      <c r="CV1468" s="19"/>
    </row>
    <row r="1469" spans="1:100"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c r="CU1469" s="19"/>
      <c r="CV1469" s="19"/>
    </row>
    <row r="1470" spans="1:100"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c r="CU1470" s="19"/>
      <c r="CV1470" s="19"/>
    </row>
    <row r="1471" spans="1:100"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c r="CU1471" s="19"/>
      <c r="CV1471" s="19"/>
    </row>
    <row r="1472" spans="1:100"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c r="CU1472" s="19"/>
      <c r="CV1472" s="19"/>
    </row>
    <row r="1473" spans="1:100"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c r="CU1473" s="19"/>
      <c r="CV1473" s="19"/>
    </row>
    <row r="1474" spans="1:100"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c r="CU1474" s="19"/>
      <c r="CV1474" s="19"/>
    </row>
    <row r="1475" spans="1:100"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c r="CU1475" s="19"/>
      <c r="CV1475" s="19"/>
    </row>
    <row r="1476" spans="1:100"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c r="CU1476" s="19"/>
      <c r="CV1476" s="19"/>
    </row>
    <row r="1477" spans="1:100"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c r="CU1477" s="19"/>
      <c r="CV1477" s="19"/>
    </row>
    <row r="1478" spans="1:100"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c r="CU1478" s="19"/>
      <c r="CV1478" s="19"/>
    </row>
    <row r="1479" spans="1:100"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c r="CU1479" s="19"/>
      <c r="CV1479" s="19"/>
    </row>
    <row r="1480" spans="1:100"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c r="CU1480" s="19"/>
      <c r="CV1480" s="19"/>
    </row>
    <row r="1481" spans="1:100"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c r="CU1481" s="19"/>
      <c r="CV1481" s="19"/>
    </row>
    <row r="1482" spans="1:100"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c r="CU1482" s="19"/>
      <c r="CV1482" s="19"/>
    </row>
    <row r="1483" spans="1:100"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c r="CU1483" s="19"/>
      <c r="CV1483" s="19"/>
    </row>
    <row r="1484" spans="1:100"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c r="CU1484" s="19"/>
      <c r="CV1484" s="19"/>
    </row>
    <row r="1485" spans="1:100"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c r="CU1485" s="19"/>
      <c r="CV1485" s="19"/>
    </row>
    <row r="1486" spans="1:100"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c r="CU1486" s="19"/>
      <c r="CV1486" s="19"/>
    </row>
    <row r="1487" spans="1:100"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c r="CU1487" s="19"/>
      <c r="CV1487" s="19"/>
    </row>
    <row r="1488" spans="1:100"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c r="CU1488" s="19"/>
      <c r="CV1488" s="19"/>
    </row>
    <row r="1489" spans="1:100"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c r="CU1489" s="19"/>
      <c r="CV1489" s="19"/>
    </row>
    <row r="1490" spans="1:100"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c r="CU1490" s="19"/>
      <c r="CV1490" s="19"/>
    </row>
    <row r="1491" spans="1:100"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c r="CU1491" s="19"/>
      <c r="CV1491" s="19"/>
    </row>
    <row r="1492" spans="1:100"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c r="CU1492" s="19"/>
      <c r="CV1492" s="19"/>
    </row>
    <row r="1493" spans="1:100"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c r="CU1493" s="19"/>
      <c r="CV1493" s="19"/>
    </row>
    <row r="1494" spans="1:100"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c r="CU1494" s="19"/>
      <c r="CV1494" s="19"/>
    </row>
    <row r="1495" spans="1:100"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c r="CU1495" s="19"/>
      <c r="CV1495" s="19"/>
    </row>
    <row r="1496" spans="1:100"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c r="CU1496" s="19"/>
      <c r="CV1496" s="19"/>
    </row>
    <row r="1497" spans="1:100"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c r="CU1497" s="19"/>
      <c r="CV1497" s="19"/>
    </row>
    <row r="1498" spans="1:100"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c r="CU1498" s="19"/>
      <c r="CV1498" s="19"/>
    </row>
    <row r="1499" spans="1:100"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c r="CU1499" s="19"/>
      <c r="CV1499" s="19"/>
    </row>
    <row r="1500" spans="1:100"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c r="CU1500" s="19"/>
      <c r="CV1500" s="19"/>
    </row>
    <row r="1501" spans="1:100"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c r="CU1501" s="19"/>
      <c r="CV1501" s="19"/>
    </row>
    <row r="1502" spans="1:100"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c r="CU1502" s="19"/>
      <c r="CV1502" s="19"/>
    </row>
    <row r="1503" spans="1:100"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c r="CU1503" s="19"/>
      <c r="CV1503" s="19"/>
    </row>
    <row r="1504" spans="1:100"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c r="CU1504" s="19"/>
      <c r="CV1504" s="19"/>
    </row>
    <row r="1505" spans="1:100"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c r="CU1505" s="19"/>
      <c r="CV1505" s="19"/>
    </row>
    <row r="1506" spans="1:100"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c r="CU1506" s="19"/>
      <c r="CV1506" s="19"/>
    </row>
    <row r="1507" spans="1:100"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c r="CU1507" s="19"/>
      <c r="CV1507" s="19"/>
    </row>
    <row r="1508" spans="1:100"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c r="CU1508" s="19"/>
      <c r="CV1508" s="19"/>
    </row>
    <row r="1509" spans="1:100"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c r="CU1509" s="19"/>
      <c r="CV1509" s="19"/>
    </row>
    <row r="1510" spans="1:100"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c r="CU1510" s="19"/>
      <c r="CV1510" s="19"/>
    </row>
    <row r="1511" spans="1:100"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c r="CU1511" s="19"/>
      <c r="CV1511" s="19"/>
    </row>
    <row r="1512" spans="1:100"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c r="CU1512" s="19"/>
      <c r="CV1512" s="19"/>
    </row>
    <row r="1513" spans="1:100"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c r="CU1513" s="19"/>
      <c r="CV1513" s="19"/>
    </row>
    <row r="1514" spans="1:100"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c r="CU1514" s="19"/>
      <c r="CV1514" s="19"/>
    </row>
    <row r="1515" spans="1:100"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c r="CU1515" s="19"/>
      <c r="CV1515" s="19"/>
    </row>
    <row r="1516" spans="1:100"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c r="CU1516" s="19"/>
      <c r="CV1516" s="19"/>
    </row>
    <row r="1517" spans="1:100"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c r="CU1517" s="19"/>
      <c r="CV1517" s="19"/>
    </row>
    <row r="1518" spans="1:100"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c r="CU1518" s="19"/>
      <c r="CV1518" s="19"/>
    </row>
    <row r="1519" spans="1:100"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c r="CU1519" s="19"/>
      <c r="CV1519" s="19"/>
    </row>
    <row r="1520" spans="1:100"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c r="CU1520" s="19"/>
      <c r="CV1520" s="19"/>
    </row>
    <row r="1521" spans="1:100"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c r="CU1521" s="19"/>
      <c r="CV1521" s="19"/>
    </row>
    <row r="1522" spans="1:100"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c r="CU1522" s="19"/>
      <c r="CV1522" s="19"/>
    </row>
    <row r="1523" spans="1:100"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c r="CU1523" s="19"/>
      <c r="CV1523" s="19"/>
    </row>
    <row r="1524" spans="1:100"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c r="CU1524" s="19"/>
      <c r="CV1524" s="19"/>
    </row>
    <row r="1525" spans="1:100"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c r="CU1525" s="19"/>
      <c r="CV1525" s="19"/>
    </row>
    <row r="1526" spans="1:100"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c r="CU1526" s="19"/>
      <c r="CV1526" s="19"/>
    </row>
    <row r="1527" spans="1:100"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c r="CU1527" s="19"/>
      <c r="CV1527" s="19"/>
    </row>
    <row r="1528" spans="1:100"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c r="CU1528" s="19"/>
      <c r="CV1528" s="19"/>
    </row>
    <row r="1529" spans="1:100"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c r="CU1529" s="19"/>
      <c r="CV1529" s="19"/>
    </row>
    <row r="1530" spans="1:100"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c r="CU1530" s="19"/>
      <c r="CV1530" s="19"/>
    </row>
    <row r="1531" spans="1:100"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c r="CU1531" s="19"/>
      <c r="CV1531" s="19"/>
    </row>
    <row r="1532" spans="1:100"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c r="CU1532" s="19"/>
      <c r="CV1532" s="19"/>
    </row>
    <row r="1533" spans="1:100"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c r="CU1533" s="19"/>
      <c r="CV1533" s="19"/>
    </row>
    <row r="1534" spans="1:100"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c r="CU1534" s="19"/>
      <c r="CV1534" s="19"/>
    </row>
    <row r="1535" spans="1:100"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c r="CU1535" s="19"/>
      <c r="CV1535" s="19"/>
    </row>
    <row r="1536" spans="1:100"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c r="CU1536" s="19"/>
      <c r="CV1536" s="19"/>
    </row>
    <row r="1537" spans="1:100"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c r="CU1537" s="19"/>
      <c r="CV1537" s="19"/>
    </row>
    <row r="1538" spans="1:100"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c r="CU1538" s="19"/>
      <c r="CV1538" s="19"/>
    </row>
    <row r="1539" spans="1:100"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c r="CU1539" s="19"/>
      <c r="CV1539" s="19"/>
    </row>
    <row r="1540" spans="1:100"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c r="CU1540" s="19"/>
      <c r="CV1540" s="19"/>
    </row>
    <row r="1541" spans="1:100"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c r="CU1541" s="19"/>
      <c r="CV1541" s="19"/>
    </row>
    <row r="1542" spans="1:100"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c r="CU1542" s="19"/>
      <c r="CV1542" s="19"/>
    </row>
    <row r="1543" spans="1:100"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c r="CU1543" s="19"/>
      <c r="CV1543" s="19"/>
    </row>
    <row r="1544" spans="1:100"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c r="CU1544" s="19"/>
      <c r="CV1544" s="19"/>
    </row>
    <row r="1545" spans="1:100"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c r="CU1545" s="19"/>
      <c r="CV1545" s="19"/>
    </row>
    <row r="1546" spans="1:100"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c r="CU1546" s="19"/>
      <c r="CV1546" s="19"/>
    </row>
    <row r="1547" spans="1:100"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c r="CU1547" s="19"/>
      <c r="CV1547" s="19"/>
    </row>
    <row r="1548" spans="1:100"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c r="CU1548" s="19"/>
      <c r="CV1548" s="19"/>
    </row>
    <row r="1549" spans="1:100"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c r="CU1549" s="19"/>
      <c r="CV1549" s="19"/>
    </row>
    <row r="1550" spans="1:100"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c r="CU1550" s="19"/>
      <c r="CV1550" s="19"/>
    </row>
    <row r="1551" spans="1:100"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c r="CU1551" s="19"/>
      <c r="CV1551" s="19"/>
    </row>
    <row r="1552" spans="1:100"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c r="CU1552" s="19"/>
      <c r="CV1552" s="19"/>
    </row>
    <row r="1553" spans="1:100"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c r="CU1553" s="19"/>
      <c r="CV1553" s="19"/>
    </row>
    <row r="1554" spans="1:100"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c r="CU1554" s="19"/>
      <c r="CV1554" s="19"/>
    </row>
    <row r="1555" spans="1:100"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c r="CU1555" s="19"/>
      <c r="CV1555" s="19"/>
    </row>
    <row r="1556" spans="1:100"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c r="CU1556" s="19"/>
      <c r="CV1556" s="19"/>
    </row>
    <row r="1557" spans="1:100"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c r="CU1557" s="19"/>
      <c r="CV1557" s="19"/>
    </row>
    <row r="1558" spans="1:100"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c r="CU1558" s="19"/>
      <c r="CV1558" s="19"/>
    </row>
    <row r="1559" spans="1:100"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c r="CU1559" s="19"/>
      <c r="CV1559" s="19"/>
    </row>
    <row r="1560" spans="1:100"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c r="CU1560" s="19"/>
      <c r="CV1560" s="19"/>
    </row>
    <row r="1561" spans="1:100"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c r="CU1561" s="19"/>
      <c r="CV1561" s="19"/>
    </row>
    <row r="1562" spans="1:100"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c r="CU1562" s="19"/>
      <c r="CV1562" s="19"/>
    </row>
    <row r="1563" spans="1:100"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c r="CU1563" s="19"/>
      <c r="CV1563" s="19"/>
    </row>
    <row r="1564" spans="1:100"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c r="CU1564" s="19"/>
      <c r="CV1564" s="19"/>
    </row>
    <row r="1565" spans="1:100"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c r="CU1565" s="19"/>
      <c r="CV1565" s="19"/>
    </row>
    <row r="1566" spans="1:100"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c r="CU1566" s="19"/>
      <c r="CV1566" s="19"/>
    </row>
    <row r="1567" spans="1:100"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c r="CU1567" s="19"/>
      <c r="CV1567" s="19"/>
    </row>
    <row r="1568" spans="1:100" ht="1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c r="CP1568" s="2"/>
      <c r="CQ1568" s="2"/>
      <c r="CR1568" s="2"/>
      <c r="CS1568" s="2"/>
      <c r="CT1568" s="2"/>
      <c r="CU1568" s="2"/>
      <c r="CV1568" s="2"/>
    </row>
    <row r="1569" spans="1:100" ht="1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c r="CP1569" s="2"/>
      <c r="CQ1569" s="2"/>
      <c r="CR1569" s="2"/>
      <c r="CS1569" s="2"/>
      <c r="CT1569" s="2"/>
      <c r="CU1569" s="2"/>
      <c r="CV1569" s="2"/>
    </row>
    <row r="1570" spans="1:100" ht="1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c r="CP1570" s="2"/>
      <c r="CQ1570" s="2"/>
      <c r="CR1570" s="2"/>
      <c r="CS1570" s="2"/>
      <c r="CT1570" s="2"/>
      <c r="CU1570" s="2"/>
      <c r="CV1570" s="2"/>
    </row>
    <row r="1571" spans="1:100" ht="1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c r="CU1571" s="2"/>
      <c r="CV1571" s="2"/>
    </row>
    <row r="1572" spans="1:100" ht="1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c r="CU1572" s="2"/>
      <c r="CV1572" s="2"/>
    </row>
    <row r="1573" spans="1:100" ht="1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c r="CU1573" s="2"/>
      <c r="CV1573" s="2"/>
    </row>
    <row r="1574" spans="1:100" ht="1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c r="CU1574" s="2"/>
      <c r="CV1574" s="2"/>
    </row>
    <row r="1575" spans="1:100" ht="1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c r="CU1575" s="2"/>
      <c r="CV1575" s="2"/>
    </row>
    <row r="1576" spans="1:100" ht="1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row>
    <row r="1577" spans="1:100" ht="1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c r="CU1577" s="2"/>
      <c r="CV1577" s="2"/>
    </row>
    <row r="1578" spans="1:100" ht="1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c r="CU1578" s="2"/>
      <c r="CV1578" s="2"/>
    </row>
    <row r="1579" spans="1:100" ht="1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c r="CU1579" s="2"/>
      <c r="CV1579" s="2"/>
    </row>
    <row r="1580" spans="1:100" ht="1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c r="CU1580" s="2"/>
      <c r="CV1580" s="2"/>
    </row>
    <row r="1581" spans="1:100" ht="1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c r="CU1581" s="2"/>
      <c r="CV1581" s="2"/>
    </row>
    <row r="1582" spans="1:100" ht="1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c r="CU1582" s="2"/>
      <c r="CV1582" s="2"/>
    </row>
    <row r="1583" spans="1:100" ht="1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c r="CU1583" s="2"/>
      <c r="CV1583" s="2"/>
    </row>
    <row r="1584" spans="1:100" ht="1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c r="CU1584" s="2"/>
      <c r="CV1584" s="2"/>
    </row>
    <row r="1585" spans="1:100" ht="1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c r="CU1585" s="2"/>
      <c r="CV1585" s="2"/>
    </row>
    <row r="1586" spans="1:100" ht="1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c r="CU1586" s="2"/>
      <c r="CV1586" s="2"/>
    </row>
    <row r="1587" spans="1:100"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c r="CU1587" s="2"/>
      <c r="CV1587" s="2"/>
    </row>
    <row r="1588" spans="1:100"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c r="CU1588" s="2"/>
      <c r="CV1588" s="2"/>
    </row>
    <row r="1589" spans="1:100"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c r="CU1589" s="2"/>
      <c r="CV1589" s="2"/>
    </row>
    <row r="1590" spans="1:100"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c r="CU1590" s="2"/>
      <c r="CV1590" s="2"/>
    </row>
    <row r="1591" spans="1:100"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c r="CU1591" s="2"/>
      <c r="CV1591" s="2"/>
    </row>
    <row r="1592" spans="1:100"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c r="CU1592" s="2"/>
      <c r="CV1592" s="2"/>
    </row>
    <row r="1593" spans="1:100"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c r="CU1593" s="2"/>
      <c r="CV1593" s="2"/>
    </row>
    <row r="1594" spans="1:100"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c r="CU1594" s="2"/>
      <c r="CV1594" s="2"/>
    </row>
    <row r="1595" spans="1:100"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c r="CU1595" s="2"/>
      <c r="CV1595" s="2"/>
    </row>
    <row r="1596" spans="1:100"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c r="CU1596" s="2"/>
      <c r="CV1596" s="2"/>
    </row>
    <row r="1597" spans="1:100"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c r="CU1597" s="2"/>
      <c r="CV1597" s="2"/>
    </row>
    <row r="1598" spans="1:100"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c r="CU1598" s="2"/>
      <c r="CV1598" s="2"/>
    </row>
    <row r="1599" spans="1:100"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c r="CU1599" s="2"/>
      <c r="CV1599" s="2"/>
    </row>
    <row r="1600" spans="1:100"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c r="CU1600" s="2"/>
      <c r="CV1600" s="2"/>
    </row>
    <row r="1601" spans="1:100"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c r="CU1601" s="2"/>
      <c r="CV1601" s="2"/>
    </row>
    <row r="1602" spans="1:100"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c r="CU1602" s="2"/>
      <c r="CV1602" s="2"/>
    </row>
    <row r="1603" spans="1:100"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c r="CU1603" s="2"/>
      <c r="CV1603" s="2"/>
    </row>
    <row r="1604" spans="1:100"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c r="CU1604" s="2"/>
      <c r="CV1604" s="2"/>
    </row>
    <row r="1605" spans="1:100"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c r="CU1605" s="2"/>
      <c r="CV1605" s="2"/>
    </row>
    <row r="1606" spans="1:100"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c r="CU1606" s="2"/>
      <c r="CV1606" s="2"/>
    </row>
    <row r="1607" spans="1:100"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c r="CU1607" s="2"/>
      <c r="CV1607" s="2"/>
    </row>
    <row r="1608" spans="1:100"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c r="CU1608" s="2"/>
      <c r="CV1608" s="2"/>
    </row>
    <row r="1609" spans="1:100"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c r="CU1609" s="2"/>
      <c r="CV1609" s="2"/>
    </row>
    <row r="1610" spans="1:100"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c r="CU1610" s="2"/>
      <c r="CV1610" s="2"/>
    </row>
    <row r="1611" spans="1:100"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c r="CU1611" s="2"/>
      <c r="CV1611" s="2"/>
    </row>
    <row r="1612" spans="1:100"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c r="CU1612" s="2"/>
      <c r="CV1612" s="2"/>
    </row>
    <row r="1613" spans="1:100"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c r="CU1613" s="2"/>
      <c r="CV1613" s="2"/>
    </row>
    <row r="1614" spans="1:100"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c r="CU1614" s="2"/>
      <c r="CV1614" s="2"/>
    </row>
    <row r="1615" spans="1:100"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c r="CU1615" s="2"/>
      <c r="CV1615" s="2"/>
    </row>
    <row r="1616" spans="1:100"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c r="CU1616" s="2"/>
      <c r="CV1616" s="2"/>
    </row>
    <row r="1617" spans="1:100"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c r="CU1617" s="2"/>
      <c r="CV1617" s="2"/>
    </row>
    <row r="1618" spans="1:100"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c r="CU1618" s="2"/>
      <c r="CV1618" s="2"/>
    </row>
    <row r="1619" spans="1:100"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c r="CU1619" s="2"/>
      <c r="CV1619" s="2"/>
    </row>
    <row r="1620" spans="1:100"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c r="CU1620" s="2"/>
      <c r="CV1620" s="2"/>
    </row>
    <row r="1621" spans="1:100"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c r="CU1621" s="2"/>
      <c r="CV1621" s="2"/>
    </row>
    <row r="1622" spans="1:100"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c r="CU1622" s="2"/>
      <c r="CV1622" s="2"/>
    </row>
    <row r="1623" spans="1:100"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c r="CU1623" s="2"/>
      <c r="CV1623" s="2"/>
    </row>
    <row r="1624" spans="1:100"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c r="CU1624" s="2"/>
      <c r="CV1624" s="2"/>
    </row>
    <row r="1625" spans="1:100"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c r="CU1625" s="2"/>
      <c r="CV1625" s="2"/>
    </row>
    <row r="1626" spans="1:100"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c r="CU1626" s="2"/>
      <c r="CV1626" s="2"/>
    </row>
    <row r="1627" spans="1:100"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c r="CU1627" s="2"/>
      <c r="CV1627" s="2"/>
    </row>
    <row r="1628" spans="1:100"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c r="CU1628" s="2"/>
      <c r="CV1628" s="2"/>
    </row>
    <row r="1629" spans="1:100"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c r="CU1629" s="2"/>
      <c r="CV1629" s="2"/>
    </row>
    <row r="1630" spans="1:100"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c r="CU1630" s="2"/>
      <c r="CV1630" s="2"/>
    </row>
    <row r="1631" spans="1:100"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c r="CU1631" s="2"/>
      <c r="CV1631" s="2"/>
    </row>
    <row r="1632" spans="1:100"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c r="CU1632" s="2"/>
      <c r="CV1632" s="2"/>
    </row>
    <row r="1633" spans="1:100"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c r="CU1633" s="2"/>
      <c r="CV1633" s="2"/>
    </row>
    <row r="1634" spans="1:100"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c r="CU1634" s="2"/>
      <c r="CV1634" s="2"/>
    </row>
    <row r="1635" spans="1:100"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c r="CU1635" s="2"/>
      <c r="CV1635" s="2"/>
    </row>
    <row r="1636" spans="1:100"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c r="CU1636" s="2"/>
      <c r="CV1636" s="2"/>
    </row>
    <row r="1637" spans="1:100"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c r="CU1637" s="2"/>
      <c r="CV1637" s="2"/>
    </row>
    <row r="1638" spans="1:100"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c r="CU1638" s="2"/>
      <c r="CV1638" s="2"/>
    </row>
    <row r="1639" spans="1:100"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c r="CU1639" s="2"/>
      <c r="CV1639" s="2"/>
    </row>
    <row r="1640" spans="1:100"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c r="CU1640" s="2"/>
      <c r="CV1640" s="2"/>
    </row>
    <row r="1641" spans="1:100"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c r="CU1641" s="2"/>
      <c r="CV1641" s="2"/>
    </row>
    <row r="1642" spans="1:100"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c r="CU1642" s="2"/>
      <c r="CV1642" s="2"/>
    </row>
    <row r="1643" spans="1:100"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c r="CU1643" s="2"/>
      <c r="CV1643" s="2"/>
    </row>
    <row r="1644" spans="1:100"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c r="CU1644" s="2"/>
      <c r="CV1644" s="2"/>
    </row>
    <row r="1645" spans="1:100"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c r="CU1645" s="2"/>
      <c r="CV1645" s="2"/>
    </row>
    <row r="1646" spans="1:100"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c r="CU1646" s="2"/>
      <c r="CV1646" s="2"/>
    </row>
    <row r="1647" spans="1:100"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c r="CU1647" s="2"/>
      <c r="CV1647" s="2"/>
    </row>
    <row r="1648" spans="1:100"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c r="CU1648" s="2"/>
      <c r="CV1648" s="2"/>
    </row>
    <row r="1649" spans="1:100"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c r="CU1649" s="2"/>
      <c r="CV1649" s="2"/>
    </row>
    <row r="1650" spans="1:100"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c r="CU1650" s="2"/>
      <c r="CV1650" s="2"/>
    </row>
    <row r="1651" spans="1:100"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c r="CU1651" s="2"/>
      <c r="CV1651" s="2"/>
    </row>
    <row r="1652" spans="1:100"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c r="CU1652" s="2"/>
      <c r="CV1652" s="2"/>
    </row>
    <row r="1653" spans="1:100"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c r="CU1653" s="2"/>
      <c r="CV1653" s="2"/>
    </row>
    <row r="1654" spans="1:100"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c r="CU1654" s="2"/>
      <c r="CV1654" s="2"/>
    </row>
    <row r="1655" spans="1:100"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c r="CU1655" s="2"/>
      <c r="CV1655" s="2"/>
    </row>
    <row r="1656" spans="1:100"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c r="CU1656" s="2"/>
      <c r="CV1656" s="2"/>
    </row>
    <row r="1657" spans="1:100"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c r="CU1657" s="2"/>
      <c r="CV1657" s="2"/>
    </row>
    <row r="1658" spans="1:100"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c r="CU1658" s="2"/>
      <c r="CV1658" s="2"/>
    </row>
    <row r="1659" spans="1:100"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c r="CU1659" s="2"/>
      <c r="CV1659" s="2"/>
    </row>
    <row r="1660" spans="1:100"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c r="CU1660" s="2"/>
      <c r="CV1660" s="2"/>
    </row>
    <row r="1661" spans="1:100"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c r="CU1661" s="2"/>
      <c r="CV1661" s="2"/>
    </row>
    <row r="1662" spans="1:100"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c r="CU1662" s="2"/>
      <c r="CV1662" s="2"/>
    </row>
    <row r="1663" spans="1:100"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c r="CU1663" s="2"/>
      <c r="CV1663" s="2"/>
    </row>
    <row r="1664" spans="1:100"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c r="CU1664" s="2"/>
      <c r="CV1664" s="2"/>
    </row>
    <row r="1665" spans="1:100"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c r="CU1665" s="2"/>
      <c r="CV1665" s="2"/>
    </row>
    <row r="1666" spans="1:100"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c r="CU1666" s="2"/>
      <c r="CV1666" s="2"/>
    </row>
    <row r="1667" spans="1:100"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c r="CU1667" s="2"/>
      <c r="CV1667" s="2"/>
    </row>
    <row r="1668" spans="1:100"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c r="CU1668" s="2"/>
      <c r="CV1668" s="2"/>
    </row>
    <row r="1669" spans="1:100"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c r="CU1669" s="2"/>
      <c r="CV1669" s="2"/>
    </row>
    <row r="1670" spans="1:100"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c r="CU1670" s="2"/>
      <c r="CV1670" s="2"/>
    </row>
    <row r="1671" spans="1:100"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c r="CU1671" s="2"/>
      <c r="CV1671" s="2"/>
    </row>
    <row r="1672" spans="1:100"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c r="CU1672" s="2"/>
      <c r="CV1672" s="2"/>
    </row>
    <row r="1673" spans="1:100"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c r="CU1673" s="2"/>
      <c r="CV1673" s="2"/>
    </row>
    <row r="1674" spans="1:100"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c r="CU1674" s="2"/>
      <c r="CV1674" s="2"/>
    </row>
    <row r="1675" spans="1:100"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c r="CU1675" s="2"/>
      <c r="CV1675" s="2"/>
    </row>
    <row r="1676" spans="1:100"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c r="CU1676" s="2"/>
      <c r="CV1676" s="2"/>
    </row>
    <row r="1677" spans="1:100"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c r="CU1677" s="2"/>
      <c r="CV1677" s="2"/>
    </row>
    <row r="1678" spans="1:100"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c r="CU1678" s="2"/>
      <c r="CV1678" s="2"/>
    </row>
    <row r="1679" spans="1:100"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c r="CU1679" s="2"/>
      <c r="CV1679" s="2"/>
    </row>
    <row r="1680" spans="1:100"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c r="CU1680" s="2"/>
      <c r="CV1680" s="2"/>
    </row>
    <row r="1681" spans="1:100"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c r="CU1681" s="2"/>
      <c r="CV1681" s="2"/>
    </row>
    <row r="1682" spans="1:100"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c r="CU1682" s="2"/>
      <c r="CV1682" s="2"/>
    </row>
    <row r="1683" spans="1:100"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c r="CU1683" s="2"/>
      <c r="CV1683" s="2"/>
    </row>
    <row r="1684" spans="1:100"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c r="CU1684" s="2"/>
      <c r="CV1684" s="2"/>
    </row>
    <row r="1685" spans="1:100"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c r="CU1685" s="2"/>
      <c r="CV1685" s="2"/>
    </row>
    <row r="1686" spans="1:100"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c r="CU1686" s="2"/>
      <c r="CV1686" s="2"/>
    </row>
    <row r="1687" spans="1:100"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c r="CU1687" s="2"/>
      <c r="CV1687" s="2"/>
    </row>
    <row r="1688" spans="1:100"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c r="CU1688" s="2"/>
      <c r="CV1688" s="2"/>
    </row>
    <row r="1689" spans="1:100"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c r="CU1689" s="2"/>
      <c r="CV1689" s="2"/>
    </row>
    <row r="1690" spans="1:100"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c r="CU1690" s="2"/>
      <c r="CV1690" s="2"/>
    </row>
    <row r="1691" spans="1:100"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c r="CU1691" s="2"/>
      <c r="CV1691" s="2"/>
    </row>
    <row r="1692" spans="1:100"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c r="CU1692" s="2"/>
      <c r="CV1692" s="2"/>
    </row>
    <row r="1693" spans="1:100"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c r="CU1693" s="2"/>
      <c r="CV1693" s="2"/>
    </row>
    <row r="1694" spans="1:100"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c r="CU1694" s="2"/>
      <c r="CV1694" s="2"/>
    </row>
    <row r="1695" spans="1:100"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c r="CU1695" s="2"/>
      <c r="CV1695" s="2"/>
    </row>
    <row r="1696" spans="1:100"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c r="CU1696" s="2"/>
      <c r="CV1696" s="2"/>
    </row>
    <row r="1697" spans="1:100"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c r="CU1697" s="2"/>
      <c r="CV1697" s="2"/>
    </row>
    <row r="1698" spans="1:100"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c r="CU1698" s="2"/>
      <c r="CV1698" s="2"/>
    </row>
    <row r="1699" spans="1:100"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c r="CU1699" s="2"/>
      <c r="CV1699" s="2"/>
    </row>
    <row r="1700" spans="1:100"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c r="CU1700" s="2"/>
      <c r="CV1700" s="2"/>
    </row>
    <row r="1701" spans="1:100"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c r="CU1701" s="2"/>
      <c r="CV1701" s="2"/>
    </row>
    <row r="1702" spans="1:100"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c r="CU1702" s="2"/>
      <c r="CV1702" s="2"/>
    </row>
    <row r="1703" spans="1:100"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c r="CU1703" s="2"/>
      <c r="CV1703" s="2"/>
    </row>
    <row r="1704" spans="1:100"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c r="CU1704" s="2"/>
      <c r="CV1704" s="2"/>
    </row>
    <row r="1705" spans="1:100"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c r="CU1705" s="2"/>
      <c r="CV1705" s="2"/>
    </row>
    <row r="1706" spans="1:100"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c r="CU1706" s="2"/>
      <c r="CV1706" s="2"/>
    </row>
    <row r="1707" spans="1:100"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c r="CU1707" s="2"/>
      <c r="CV1707" s="2"/>
    </row>
    <row r="1708" spans="1:100"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c r="CU1708" s="2"/>
      <c r="CV1708" s="2"/>
    </row>
    <row r="1709" spans="1:100"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c r="CU1709" s="2"/>
      <c r="CV1709" s="2"/>
    </row>
    <row r="1710" spans="1:100"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c r="CU1710" s="2"/>
      <c r="CV1710" s="2"/>
    </row>
    <row r="1711" spans="1:100"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c r="CU1711" s="2"/>
      <c r="CV1711" s="2"/>
    </row>
    <row r="1712" spans="1:100"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c r="CU1712" s="2"/>
      <c r="CV1712" s="2"/>
    </row>
    <row r="1713" spans="1:100"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c r="CU1713" s="2"/>
      <c r="CV1713" s="2"/>
    </row>
    <row r="1714" spans="1:100"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c r="CU1714" s="2"/>
      <c r="CV1714" s="2"/>
    </row>
    <row r="1715" spans="1:100"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c r="CU1715" s="2"/>
      <c r="CV1715" s="2"/>
    </row>
    <row r="1716" spans="1:100"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c r="CU1716" s="2"/>
      <c r="CV1716" s="2"/>
    </row>
    <row r="1717" spans="1:100"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c r="CU1717" s="2"/>
      <c r="CV1717" s="2"/>
    </row>
    <row r="1718" spans="1:100"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c r="CU1718" s="2"/>
      <c r="CV1718" s="2"/>
    </row>
    <row r="1719" spans="1:100"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c r="CU1719" s="2"/>
      <c r="CV1719" s="2"/>
    </row>
    <row r="1720" spans="1:100"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c r="CU1720" s="2"/>
      <c r="CV1720" s="2"/>
    </row>
    <row r="1721" spans="1:100"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c r="CU1721" s="2"/>
      <c r="CV1721" s="2"/>
    </row>
    <row r="1722" spans="1:100"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c r="CU1722" s="2"/>
      <c r="CV1722" s="2"/>
    </row>
    <row r="1723" spans="1:100"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c r="CU1723" s="2"/>
      <c r="CV1723" s="2"/>
    </row>
    <row r="1724" spans="1:100"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c r="CU1724" s="2"/>
      <c r="CV1724" s="2"/>
    </row>
    <row r="1725" spans="1:100"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c r="CU1725" s="2"/>
      <c r="CV1725" s="2"/>
    </row>
    <row r="1726" spans="1:100"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c r="CU1726" s="2"/>
      <c r="CV1726" s="2"/>
    </row>
    <row r="1727" spans="1:100"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c r="CU1727" s="2"/>
      <c r="CV1727" s="2"/>
    </row>
    <row r="1728" spans="1:100"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c r="CU1728" s="2"/>
      <c r="CV1728" s="2"/>
    </row>
    <row r="1729" spans="1:100"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c r="CU1729" s="2"/>
      <c r="CV1729" s="2"/>
    </row>
    <row r="1730" spans="1:100"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c r="CU1730" s="2"/>
      <c r="CV1730" s="2"/>
    </row>
    <row r="1731" spans="1:100"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c r="CU1731" s="2"/>
      <c r="CV1731" s="2"/>
    </row>
    <row r="1732" spans="1:100"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c r="CU1732" s="2"/>
      <c r="CV1732" s="2"/>
    </row>
    <row r="1733" spans="1:100"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c r="CU1733" s="2"/>
      <c r="CV1733" s="2"/>
    </row>
    <row r="1734" spans="1:100"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c r="CU1734" s="2"/>
      <c r="CV1734" s="2"/>
    </row>
    <row r="1735" spans="1:100"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c r="CU1735" s="2"/>
      <c r="CV1735" s="2"/>
    </row>
    <row r="1736" spans="1:100"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c r="CU1736" s="2"/>
      <c r="CV1736" s="2"/>
    </row>
    <row r="1737" spans="1:100"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c r="CU1737" s="2"/>
      <c r="CV1737" s="2"/>
    </row>
    <row r="1738" spans="1:100"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c r="CU1738" s="2"/>
      <c r="CV1738" s="2"/>
    </row>
    <row r="1739" spans="1:100"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c r="CU1739" s="2"/>
      <c r="CV1739" s="2"/>
    </row>
    <row r="1740" spans="1:100"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c r="CU1740" s="2"/>
      <c r="CV1740" s="2"/>
    </row>
    <row r="1741" spans="1:100"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c r="CU1741" s="2"/>
      <c r="CV1741" s="2"/>
    </row>
    <row r="1742" spans="1:100"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c r="CU1742" s="2"/>
      <c r="CV1742" s="2"/>
    </row>
    <row r="1743" spans="1:100"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c r="CU1743" s="2"/>
      <c r="CV1743" s="2"/>
    </row>
    <row r="1744" spans="1:100"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c r="CU1744" s="2"/>
      <c r="CV1744" s="2"/>
    </row>
    <row r="1745" spans="1:100"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c r="CU1745" s="2"/>
      <c r="CV1745" s="2"/>
    </row>
    <row r="1746" spans="1:100"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c r="CU1746" s="2"/>
      <c r="CV1746" s="2"/>
    </row>
    <row r="1747" spans="1:100"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c r="CU1747" s="2"/>
      <c r="CV1747" s="2"/>
    </row>
    <row r="1748" spans="1:100"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c r="CU1748" s="2"/>
      <c r="CV1748" s="2"/>
    </row>
    <row r="1749" spans="1:100"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c r="CU1749" s="2"/>
      <c r="CV1749" s="2"/>
    </row>
    <row r="1750" spans="1:100"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c r="CU1750" s="2"/>
      <c r="CV1750" s="2"/>
    </row>
    <row r="1751" spans="1:100"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c r="CU1751" s="2"/>
      <c r="CV1751" s="2"/>
    </row>
    <row r="1752" spans="1:100"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c r="CU1752" s="2"/>
      <c r="CV1752" s="2"/>
    </row>
    <row r="1753" spans="1:100"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c r="CU1753" s="2"/>
      <c r="CV1753" s="2"/>
    </row>
    <row r="1754" spans="1:100"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c r="CU1754" s="2"/>
      <c r="CV1754" s="2"/>
    </row>
    <row r="1755" spans="1:100"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c r="CU1755" s="2"/>
      <c r="CV1755" s="2"/>
    </row>
    <row r="1756" spans="1:100"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c r="CU1756" s="2"/>
      <c r="CV1756" s="2"/>
    </row>
    <row r="1757" spans="1:100"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c r="CU1757" s="2"/>
      <c r="CV1757" s="2"/>
    </row>
    <row r="1758" spans="1:100"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c r="CU1758" s="2"/>
      <c r="CV1758" s="2"/>
    </row>
    <row r="1759" spans="1:100"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c r="CU1759" s="2"/>
      <c r="CV1759" s="2"/>
    </row>
    <row r="1760" spans="1:100"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c r="CU1760" s="2"/>
      <c r="CV1760" s="2"/>
    </row>
    <row r="1761" spans="1:100"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c r="CU1761" s="2"/>
      <c r="CV1761" s="2"/>
    </row>
    <row r="1762" spans="1:100"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c r="CU1762" s="2"/>
      <c r="CV1762" s="2"/>
    </row>
    <row r="1763" spans="1:100"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c r="CU1763" s="2"/>
      <c r="CV1763" s="2"/>
    </row>
    <row r="1764" spans="1:100"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c r="CU1764" s="2"/>
      <c r="CV1764" s="2"/>
    </row>
    <row r="1765" spans="1:100"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c r="CU1765" s="2"/>
      <c r="CV1765" s="2"/>
    </row>
    <row r="1766" spans="1:100"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c r="CU1766" s="2"/>
      <c r="CV1766" s="2"/>
    </row>
    <row r="1767" spans="1:100"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c r="CU1767" s="2"/>
      <c r="CV1767" s="2"/>
    </row>
    <row r="1768" spans="1:100"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c r="CU1768" s="2"/>
      <c r="CV1768" s="2"/>
    </row>
    <row r="1769" spans="1:100"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c r="CU1769" s="2"/>
      <c r="CV1769" s="2"/>
    </row>
    <row r="1770" spans="1:100"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c r="CU1770" s="2"/>
      <c r="CV1770" s="2"/>
    </row>
    <row r="1771" spans="1:100"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c r="CU1771" s="2"/>
      <c r="CV1771" s="2"/>
    </row>
    <row r="1772" spans="1:100"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c r="CU1772" s="2"/>
      <c r="CV1772" s="2"/>
    </row>
    <row r="1773" spans="1:100"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c r="CU1773" s="2"/>
      <c r="CV1773" s="2"/>
    </row>
    <row r="1774" spans="1:100"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c r="CU1774" s="2"/>
      <c r="CV1774" s="2"/>
    </row>
    <row r="1775" spans="1:100"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c r="CU1775" s="2"/>
      <c r="CV1775" s="2"/>
    </row>
    <row r="1776" spans="1:100"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c r="CU1776" s="2"/>
      <c r="CV1776" s="2"/>
    </row>
    <row r="1777" spans="1:100"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c r="CU1777" s="2"/>
      <c r="CV1777" s="2"/>
    </row>
    <row r="1778" spans="1:100"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c r="CU1778" s="2"/>
      <c r="CV1778" s="2"/>
    </row>
    <row r="1779" spans="1:100"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c r="CU1779" s="2"/>
      <c r="CV1779" s="2"/>
    </row>
    <row r="1780" spans="1:100"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c r="CU1780" s="2"/>
      <c r="CV1780" s="2"/>
    </row>
    <row r="1781" spans="1:100"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c r="CU1781" s="2"/>
      <c r="CV1781" s="2"/>
    </row>
    <row r="1782" spans="1:100"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c r="CU1782" s="2"/>
      <c r="CV1782" s="2"/>
    </row>
    <row r="1783" spans="1:100"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c r="CU1783" s="2"/>
      <c r="CV1783" s="2"/>
    </row>
    <row r="1784" spans="1:100"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c r="CU1784" s="2"/>
      <c r="CV1784" s="2"/>
    </row>
    <row r="1785" spans="1:100"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c r="CU1785" s="2"/>
      <c r="CV1785" s="2"/>
    </row>
    <row r="1786" spans="1:100"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c r="CU1786" s="2"/>
      <c r="CV1786" s="2"/>
    </row>
    <row r="1787" spans="1:100"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c r="CU1787" s="2"/>
      <c r="CV1787" s="2"/>
    </row>
    <row r="1788" spans="1:100"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c r="CU1788" s="2"/>
      <c r="CV1788" s="2"/>
    </row>
    <row r="1789" spans="1:100"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c r="CU1789" s="2"/>
      <c r="CV1789" s="2"/>
    </row>
    <row r="1790" spans="1:100"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c r="CU1790" s="2"/>
      <c r="CV1790" s="2"/>
    </row>
    <row r="1791" spans="1:100"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c r="CU1791" s="2"/>
      <c r="CV1791" s="2"/>
    </row>
    <row r="1792" spans="1:100"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c r="CU1792" s="2"/>
      <c r="CV1792" s="2"/>
    </row>
    <row r="1793" spans="1:100"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c r="CU1793" s="2"/>
      <c r="CV1793" s="2"/>
    </row>
    <row r="1794" spans="1:100"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c r="CU1794" s="2"/>
      <c r="CV1794" s="2"/>
    </row>
    <row r="1795" spans="1:100"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c r="CU1795" s="2"/>
      <c r="CV1795" s="2"/>
    </row>
    <row r="1796" spans="1:100"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c r="CU1796" s="2"/>
      <c r="CV1796" s="2"/>
    </row>
    <row r="1797" spans="1:100"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c r="CU1797" s="2"/>
      <c r="CV1797" s="2"/>
    </row>
    <row r="1798" spans="1:100"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c r="CU1798" s="2"/>
      <c r="CV1798" s="2"/>
    </row>
    <row r="1799" spans="1:100"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c r="CU1799" s="2"/>
      <c r="CV1799" s="2"/>
    </row>
    <row r="1800" spans="1:100"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c r="CU1800" s="2"/>
      <c r="CV1800" s="2"/>
    </row>
    <row r="1801" spans="1:100"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c r="CU1801" s="2"/>
      <c r="CV1801" s="2"/>
    </row>
    <row r="1802" spans="1:100"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c r="CU1802" s="2"/>
      <c r="CV1802" s="2"/>
    </row>
    <row r="1803" spans="1:100"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c r="CU1803" s="2"/>
      <c r="CV1803" s="2"/>
    </row>
    <row r="1804" spans="1:100"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c r="CU1804" s="2"/>
      <c r="CV1804" s="2"/>
    </row>
    <row r="1805" spans="1:100"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c r="CU1805" s="2"/>
      <c r="CV1805" s="2"/>
    </row>
    <row r="1806" spans="1:100"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c r="CU1806" s="2"/>
      <c r="CV1806" s="2"/>
    </row>
    <row r="1807" spans="1:100"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c r="CU1807" s="2"/>
      <c r="CV1807" s="2"/>
    </row>
    <row r="1808" spans="1:100"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c r="CU1808" s="2"/>
      <c r="CV1808" s="2"/>
    </row>
    <row r="1809" spans="1:100"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c r="CU1809" s="2"/>
      <c r="CV1809" s="2"/>
    </row>
    <row r="1810" spans="1:100"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c r="CU1810" s="2"/>
      <c r="CV1810" s="2"/>
    </row>
    <row r="1811" spans="1:100"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c r="CU1811" s="2"/>
      <c r="CV1811" s="2"/>
    </row>
    <row r="1812" spans="1:100"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c r="CU1812" s="2"/>
      <c r="CV1812" s="2"/>
    </row>
    <row r="1813" spans="1:100"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c r="CU1813" s="2"/>
      <c r="CV1813" s="2"/>
    </row>
    <row r="1814" spans="1:100"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c r="CU1814" s="2"/>
      <c r="CV1814" s="2"/>
    </row>
    <row r="1815" spans="1:100"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c r="CU1815" s="2"/>
      <c r="CV1815" s="2"/>
    </row>
    <row r="1816" spans="1:100"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c r="CU1816" s="2"/>
      <c r="CV1816" s="2"/>
    </row>
    <row r="1817" spans="1:100"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c r="CU1817" s="2"/>
      <c r="CV1817" s="2"/>
    </row>
    <row r="1818" spans="1:100"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c r="CU1818" s="2"/>
      <c r="CV1818" s="2"/>
    </row>
    <row r="1819" spans="1:100"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c r="CU1819" s="2"/>
      <c r="CV1819" s="2"/>
    </row>
    <row r="1820" spans="1:100"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c r="CU1820" s="2"/>
      <c r="CV1820" s="2"/>
    </row>
    <row r="1821" spans="1:100"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c r="CU1821" s="2"/>
      <c r="CV1821" s="2"/>
    </row>
    <row r="1822" spans="1:100"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c r="CU1822" s="2"/>
      <c r="CV1822" s="2"/>
    </row>
    <row r="1823" spans="1:100"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c r="CU1823" s="2"/>
      <c r="CV1823" s="2"/>
    </row>
    <row r="1824" spans="1:100"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c r="CU1824" s="2"/>
      <c r="CV1824" s="2"/>
    </row>
    <row r="1825" spans="1:100"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c r="CU1825" s="2"/>
      <c r="CV1825" s="2"/>
    </row>
    <row r="1826" spans="1:100"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c r="CU1826" s="2"/>
      <c r="CV1826" s="2"/>
    </row>
    <row r="1827" spans="1:100"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c r="CU1827" s="2"/>
      <c r="CV1827" s="2"/>
    </row>
    <row r="1828" spans="1:100"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c r="CU1828" s="2"/>
      <c r="CV1828" s="2"/>
    </row>
    <row r="1829" spans="1:100"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c r="CU1829" s="2"/>
      <c r="CV1829" s="2"/>
    </row>
    <row r="1830" spans="1:100"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c r="CU1830" s="2"/>
      <c r="CV1830" s="2"/>
    </row>
    <row r="1831" spans="1:100"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c r="CU1831" s="2"/>
      <c r="CV1831" s="2"/>
    </row>
    <row r="1832" spans="1:100"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c r="CU1832" s="2"/>
      <c r="CV1832" s="2"/>
    </row>
    <row r="1833" spans="1:100"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c r="CU1833" s="2"/>
      <c r="CV1833" s="2"/>
    </row>
    <row r="1834" spans="1:100"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c r="CU1834" s="2"/>
      <c r="CV1834" s="2"/>
    </row>
    <row r="1835" spans="1:100"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c r="CU1835" s="2"/>
      <c r="CV1835" s="2"/>
    </row>
    <row r="1836" spans="1:100"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c r="CU1836" s="2"/>
      <c r="CV1836" s="2"/>
    </row>
    <row r="1837" spans="1:100"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c r="CU1837" s="2"/>
      <c r="CV1837" s="2"/>
    </row>
    <row r="1838" spans="1:100"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c r="CU1838" s="2"/>
      <c r="CV1838" s="2"/>
    </row>
    <row r="1839" spans="1:100"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c r="CU1839" s="2"/>
      <c r="CV1839" s="2"/>
    </row>
    <row r="1840" spans="1:100"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c r="CU1840" s="2"/>
      <c r="CV1840" s="2"/>
    </row>
    <row r="1841" spans="1:100"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c r="CU1841" s="2"/>
      <c r="CV1841" s="2"/>
    </row>
    <row r="1842" spans="1:100"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c r="CU1842" s="2"/>
      <c r="CV1842" s="2"/>
    </row>
    <row r="1843" spans="1:100"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c r="CU1843" s="2"/>
      <c r="CV1843" s="2"/>
    </row>
    <row r="1844" spans="1:100"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c r="CU1844" s="2"/>
      <c r="CV1844" s="2"/>
    </row>
    <row r="1845" spans="1:100"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c r="CU1845" s="2"/>
      <c r="CV1845" s="2"/>
    </row>
    <row r="1846" spans="1:100"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c r="CU1846" s="2"/>
      <c r="CV1846" s="2"/>
    </row>
    <row r="1847" spans="1:100"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c r="CU1847" s="2"/>
      <c r="CV1847" s="2"/>
    </row>
    <row r="1848" spans="1:100"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c r="CU1848" s="2"/>
      <c r="CV1848" s="2"/>
    </row>
    <row r="1849" spans="1:100"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c r="CU1849" s="2"/>
      <c r="CV1849" s="2"/>
    </row>
    <row r="1850" spans="1:100"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c r="CU1850" s="2"/>
      <c r="CV1850" s="2"/>
    </row>
    <row r="1851" spans="1:100"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c r="CU1851" s="2"/>
      <c r="CV1851" s="2"/>
    </row>
    <row r="1852" spans="1:100"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c r="CU1852" s="2"/>
      <c r="CV1852" s="2"/>
    </row>
    <row r="1853" spans="1:100"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c r="CU1853" s="2"/>
      <c r="CV1853" s="2"/>
    </row>
    <row r="1854" spans="1:100"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c r="CU1854" s="2"/>
      <c r="CV1854" s="2"/>
    </row>
    <row r="1855" spans="1:100"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c r="CU1855" s="2"/>
      <c r="CV1855" s="2"/>
    </row>
    <row r="1856" spans="1:100"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c r="CU1856" s="2"/>
      <c r="CV1856" s="2"/>
    </row>
    <row r="1857" spans="1:100"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c r="CU1857" s="2"/>
      <c r="CV1857" s="2"/>
    </row>
    <row r="1858" spans="1:100"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c r="CU1858" s="2"/>
      <c r="CV1858" s="2"/>
    </row>
    <row r="1859" spans="1:100"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c r="CU1859" s="2"/>
      <c r="CV1859" s="2"/>
    </row>
    <row r="1860" spans="1:100"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c r="CU1860" s="2"/>
      <c r="CV1860" s="2"/>
    </row>
    <row r="1861" spans="1:100"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c r="CU1861" s="2"/>
      <c r="CV1861" s="2"/>
    </row>
    <row r="1862" spans="1:100"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c r="CU1862" s="2"/>
      <c r="CV1862" s="2"/>
    </row>
    <row r="1863" spans="1:100"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c r="CU1863" s="2"/>
      <c r="CV1863" s="2"/>
    </row>
    <row r="1864" spans="1:100"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c r="CU1864" s="2"/>
      <c r="CV1864" s="2"/>
    </row>
    <row r="1865" spans="1:100"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c r="CU1865" s="2"/>
      <c r="CV1865" s="2"/>
    </row>
    <row r="1866" spans="1:100"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c r="CU1866" s="2"/>
      <c r="CV1866" s="2"/>
    </row>
    <row r="1867" spans="1:100"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c r="CU1867" s="2"/>
      <c r="CV1867" s="2"/>
    </row>
    <row r="1868" spans="1:100"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c r="CU1868" s="2"/>
      <c r="CV1868" s="2"/>
    </row>
    <row r="1869" spans="1:100"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c r="CU1869" s="2"/>
      <c r="CV1869" s="2"/>
    </row>
    <row r="1870" spans="1:100"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c r="CU1870" s="2"/>
      <c r="CV1870" s="2"/>
    </row>
    <row r="1871" spans="1:100"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c r="CU1871" s="2"/>
      <c r="CV1871" s="2"/>
    </row>
    <row r="1872" spans="1:100"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c r="CU1872" s="2"/>
      <c r="CV1872" s="2"/>
    </row>
    <row r="1873" spans="1:100"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c r="CU1873" s="2"/>
      <c r="CV1873" s="2"/>
    </row>
    <row r="1874" spans="1:100"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c r="CU1874" s="2"/>
      <c r="CV1874" s="2"/>
    </row>
    <row r="1875" spans="1:100"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c r="CU1875" s="2"/>
      <c r="CV1875" s="2"/>
    </row>
    <row r="1876" spans="1:100"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c r="CU1876" s="2"/>
      <c r="CV1876" s="2"/>
    </row>
    <row r="1877" spans="1:100"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c r="CU1877" s="2"/>
      <c r="CV1877" s="2"/>
    </row>
    <row r="1878" spans="1:100"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c r="CU1878" s="2"/>
      <c r="CV1878" s="2"/>
    </row>
    <row r="1879" spans="1:100"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c r="CU1879" s="2"/>
      <c r="CV1879" s="2"/>
    </row>
    <row r="1880" spans="1:100"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c r="CU1880" s="2"/>
      <c r="CV1880" s="2"/>
    </row>
    <row r="1881" spans="1:100"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c r="CU1881" s="2"/>
      <c r="CV1881" s="2"/>
    </row>
    <row r="1882" spans="1:100"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c r="CU1882" s="2"/>
      <c r="CV1882" s="2"/>
    </row>
    <row r="1883" spans="1:100"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c r="CU1883" s="2"/>
      <c r="CV1883" s="2"/>
    </row>
    <row r="1884" spans="1:100"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c r="CU1884" s="2"/>
      <c r="CV1884" s="2"/>
    </row>
    <row r="1885" spans="1:100"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c r="CU1885" s="2"/>
      <c r="CV1885" s="2"/>
    </row>
    <row r="1886" spans="1:100"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c r="CU1886" s="2"/>
      <c r="CV1886" s="2"/>
    </row>
    <row r="1887" spans="1:100"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c r="CU1887" s="2"/>
      <c r="CV1887" s="2"/>
    </row>
    <row r="1888" spans="1:100"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c r="CU1888" s="2"/>
      <c r="CV1888" s="2"/>
    </row>
    <row r="1889" spans="1:100"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c r="CU1889" s="2"/>
      <c r="CV1889" s="2"/>
    </row>
    <row r="1890" spans="1:100"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c r="CU1890" s="2"/>
      <c r="CV1890" s="2"/>
    </row>
    <row r="1891" spans="1:100"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c r="CU1891" s="2"/>
      <c r="CV1891" s="2"/>
    </row>
    <row r="1892" spans="1:100"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c r="CU1892" s="2"/>
      <c r="CV1892" s="2"/>
    </row>
    <row r="1893" spans="1:100"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c r="CU1893" s="2"/>
      <c r="CV1893" s="2"/>
    </row>
    <row r="1894" spans="1:100"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c r="CU1894" s="2"/>
      <c r="CV1894" s="2"/>
    </row>
  </sheetData>
  <mergeCells count="20">
    <mergeCell ref="B16:O16"/>
    <mergeCell ref="B72:O72"/>
    <mergeCell ref="B24:O24"/>
    <mergeCell ref="B51:O51"/>
    <mergeCell ref="B29:O29"/>
    <mergeCell ref="B49:O49"/>
    <mergeCell ref="B34:O34"/>
    <mergeCell ref="B68:O68"/>
    <mergeCell ref="B14:O14"/>
    <mergeCell ref="A1:O1"/>
    <mergeCell ref="A2:O2"/>
    <mergeCell ref="A3:O3"/>
    <mergeCell ref="A5:O5"/>
    <mergeCell ref="A10:O10"/>
    <mergeCell ref="B128:O128"/>
    <mergeCell ref="B99:O99"/>
    <mergeCell ref="B115:O115"/>
    <mergeCell ref="B20:O20"/>
    <mergeCell ref="B109:O109"/>
    <mergeCell ref="B22:O22"/>
  </mergeCells>
  <printOptions/>
  <pageMargins left="0.65" right="0.3" top="0.7" bottom="0.7" header="0.5" footer="0.35"/>
  <pageSetup fitToHeight="5" horizontalDpi="600" verticalDpi="600" orientation="portrait" paperSize="9" scale="86" r:id="rId1"/>
  <headerFooter alignWithMargins="0">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IQ group</dc:creator>
  <cp:keywords/>
  <dc:description/>
  <cp:lastModifiedBy>PFA Corporate Services</cp:lastModifiedBy>
  <cp:lastPrinted>2007-02-26T07:59:43Z</cp:lastPrinted>
  <dcterms:created xsi:type="dcterms:W3CDTF">2005-10-03T07:57:53Z</dcterms:created>
  <dcterms:modified xsi:type="dcterms:W3CDTF">2007-02-26T08:02:47Z</dcterms:modified>
  <cp:category/>
  <cp:version/>
  <cp:contentType/>
  <cp:contentStatus/>
</cp:coreProperties>
</file>